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QUIPO-15\Desktop\SECRETARIA TIC 2024\HACIENDA 2024\HACIENDA 2024\Ante-Proyecto 2025\x remitir a PLANEA\"/>
    </mc:Choice>
  </mc:AlternateContent>
  <xr:revisionPtr revIDLastSave="0" documentId="13_ncr:1_{6E04F3A7-0D11-428D-9B17-E2942477E730}" xr6:coauthVersionLast="47" xr6:coauthVersionMax="47" xr10:uidLastSave="{00000000-0000-0000-0000-000000000000}"/>
  <bookViews>
    <workbookView xWindow="-120" yWindow="-120" windowWidth="20730" windowHeight="11040" tabRatio="683" xr2:uid="{00000000-000D-0000-FFFF-FFFF00000000}"/>
  </bookViews>
  <sheets>
    <sheet name="INFRAESTRUCTURA" sheetId="2" r:id="rId1"/>
    <sheet name="POLITICA PUBLICA" sheetId="3" r:id="rId2"/>
    <sheet name="PROGRAMAS CONECTIVIDAD" sheetId="4" r:id="rId3"/>
    <sheet name="EVENTOS" sheetId="5" r:id="rId4"/>
    <sheet name="CENTRO POTENCIA" sheetId="6" r:id="rId5"/>
  </sheets>
  <definedNames>
    <definedName name="_xlnm.Print_Area" localSheetId="4">'CENTRO POTENCIA'!$A$1:$Q$45</definedName>
    <definedName name="_xlnm.Print_Area" localSheetId="3">EVENTOS!$A$1:$Q$35</definedName>
    <definedName name="_xlnm.Print_Area" localSheetId="1">'POLITICA PUBLICA'!$A$1:$Q$42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7" i="2" l="1"/>
  <c r="H241" i="2" s="1"/>
  <c r="H28" i="4"/>
  <c r="H19" i="4"/>
  <c r="H27" i="4" s="1"/>
  <c r="H32" i="6"/>
  <c r="H83" i="4"/>
  <c r="H82" i="4"/>
  <c r="H92" i="5"/>
  <c r="H59" i="5"/>
  <c r="H24" i="5"/>
  <c r="H31" i="3"/>
  <c r="H30" i="3"/>
  <c r="H290" i="2"/>
  <c r="H289" i="2"/>
  <c r="H208" i="2"/>
  <c r="H175" i="2"/>
  <c r="H176" i="2"/>
  <c r="H129" i="2"/>
  <c r="H96" i="2"/>
  <c r="H61" i="2"/>
  <c r="H26" i="2"/>
  <c r="H19" i="5"/>
  <c r="H25" i="5" s="1"/>
  <c r="H21" i="5"/>
  <c r="H60" i="5" l="1"/>
  <c r="H274" i="2"/>
  <c r="H209" i="2"/>
  <c r="H97" i="2"/>
  <c r="H62" i="2"/>
  <c r="H93" i="5" l="1"/>
  <c r="C304" i="2" l="1"/>
  <c r="C47" i="6"/>
  <c r="C46" i="6"/>
  <c r="C107" i="5"/>
  <c r="C106" i="5"/>
  <c r="P88" i="5"/>
  <c r="O88" i="5"/>
  <c r="P53" i="5"/>
  <c r="O53" i="5"/>
  <c r="P18" i="6"/>
  <c r="O18" i="6"/>
  <c r="C97" i="4"/>
  <c r="C96" i="4"/>
  <c r="C45" i="3"/>
  <c r="C44" i="3"/>
  <c r="P72" i="4"/>
  <c r="O72" i="4"/>
  <c r="P18" i="5"/>
  <c r="O18" i="5"/>
  <c r="P19" i="4"/>
  <c r="O19" i="4"/>
  <c r="C303" i="2"/>
  <c r="P271" i="2"/>
  <c r="O271" i="2"/>
  <c r="P237" i="2"/>
  <c r="O237" i="2"/>
  <c r="P204" i="2"/>
  <c r="O204" i="2"/>
  <c r="P161" i="2"/>
  <c r="O161" i="2"/>
  <c r="P127" i="2"/>
  <c r="O127" i="2"/>
  <c r="P90" i="2"/>
  <c r="O90" i="2"/>
  <c r="P57" i="2"/>
  <c r="O57" i="2"/>
  <c r="Q19" i="4" l="1"/>
  <c r="B51" i="6"/>
  <c r="Q90" i="2"/>
  <c r="C51" i="6"/>
  <c r="Q72" i="4"/>
  <c r="Q237" i="2"/>
  <c r="Q271" i="2"/>
  <c r="Q88" i="5"/>
  <c r="Q18" i="6"/>
  <c r="Q53" i="5"/>
  <c r="Q18" i="5"/>
  <c r="Q204" i="2"/>
  <c r="Q161" i="2"/>
  <c r="Q127" i="2"/>
  <c r="Q57" i="2"/>
  <c r="P18" i="3" l="1"/>
  <c r="O18" i="3"/>
  <c r="Q18" i="3" l="1"/>
  <c r="P18" i="2" l="1"/>
  <c r="O18" i="2"/>
  <c r="Q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B54" authorId="0" shapeId="0" xr:uid="{F6A82626-4330-4722-A549-AE5B7946E40E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54" authorId="0" shapeId="0" xr:uid="{E84DA33A-598E-4F84-9748-AA0663148D12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54" authorId="0" shapeId="0" xr:uid="{DCEC82DF-972E-498C-B0AD-F4BD2EA8E321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4" authorId="0" shapeId="0" xr:uid="{D8D2DC16-41C2-41B6-9D1F-1E1D921DDE7E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54" authorId="0" shapeId="0" xr:uid="{F591AC33-5BE1-438B-B9FD-A5057694A107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B87" authorId="0" shapeId="0" xr:uid="{67DE235B-9867-4239-99E3-05B5AD60B078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87" authorId="0" shapeId="0" xr:uid="{89AFD83E-C0F0-4094-ABEC-274B0BC506FF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87" authorId="0" shapeId="0" xr:uid="{03390DE3-E8E2-4819-B33C-65CD1FC09C65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7" authorId="0" shapeId="0" xr:uid="{EAB81643-4178-4233-9126-F5DD0CD05B4A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87" authorId="0" shapeId="0" xr:uid="{6199C621-E7E2-408F-A036-9C25CF105757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B122" authorId="0" shapeId="0" xr:uid="{0C558C75-9485-4369-A615-C9E5AA8D725F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22" authorId="0" shapeId="0" xr:uid="{BF263D4A-0615-48AE-873C-107FEBFEDE79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22" authorId="0" shapeId="0" xr:uid="{29CE4BC4-7E7A-4D08-9D83-02D643F8D469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2" authorId="0" shapeId="0" xr:uid="{D4A16504-C267-48DC-8A97-3EA0CBFF42C6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22" authorId="0" shapeId="0" xr:uid="{FF3C4EDE-72A1-4C55-866E-9398587BCD2E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B158" authorId="0" shapeId="0" xr:uid="{306DB80D-C35F-4337-8E72-D935C1EC228E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8" authorId="0" shapeId="0" xr:uid="{E008E628-850C-413E-986D-89195B2C427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8" authorId="0" shapeId="0" xr:uid="{BFDAF3DF-286A-4DC4-8644-C707237315A2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8" authorId="0" shapeId="0" xr:uid="{72EC0E22-EB22-4B57-BBE3-C9B5BD8197DC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8" authorId="0" shapeId="0" xr:uid="{B0A9E582-D06D-4BA7-9029-8F1785DA947B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B201" authorId="0" shapeId="0" xr:uid="{D929B6DF-79B0-4588-A67C-618D22C8E42F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201" authorId="0" shapeId="0" xr:uid="{95C68E92-9195-4716-8234-4AA4897F60BD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201" authorId="0" shapeId="0" xr:uid="{E4CB3E0D-7F10-40BC-B17C-43037009CFCC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1" authorId="0" shapeId="0" xr:uid="{2A9102DC-3E2A-4165-8F0A-5CA37151C0F4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201" authorId="0" shapeId="0" xr:uid="{05621F8E-AC07-4716-AB2B-2F1FBBFCA352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B234" authorId="0" shapeId="0" xr:uid="{63FAE045-1946-4C9B-9D81-0D79EC64B212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234" authorId="0" shapeId="0" xr:uid="{7C954369-0F59-4566-BAFD-DBFF344AB38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234" authorId="0" shapeId="0" xr:uid="{E546F1D6-B5DD-4686-94B4-4C3D5C7FB892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4" authorId="0" shapeId="0" xr:uid="{8C744B39-80B6-4D2C-9246-29D2C51301FF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234" authorId="0" shapeId="0" xr:uid="{52B84960-72C9-4BEB-BD0B-FB25E301BA8F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B268" authorId="0" shapeId="0" xr:uid="{1E26CD46-83BF-4336-8EB4-1374BD4B236C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268" authorId="0" shapeId="0" xr:uid="{08B99DD0-4325-4880-BEE1-EB886F32E054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268" authorId="0" shapeId="0" xr:uid="{64D5B543-1D89-41BB-B214-6976848AC5FB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68" authorId="0" shapeId="0" xr:uid="{CE1C69C1-A285-4B24-9A72-541D5587BDD7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268" authorId="0" shapeId="0" xr:uid="{BA7D3B66-ADEA-4698-A78A-CE6DEC822A0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15" authorId="0" shapeId="0" xr:uid="{9EA32829-9791-4029-8D84-6729D8B34A26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 xr:uid="{D8FD8019-3882-4381-8EC3-F7D108BE81FD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 xr:uid="{98A0710F-6D85-4FA2-ADC9-5E535ADC2F97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FEFD320A-0970-4CD6-90DC-EDB420E92B24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 xr:uid="{36545BF5-290C-44C4-9894-95F2CBE759A5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16" authorId="0" shapeId="0" xr:uid="{C2406AFD-C1E9-43A4-A50B-DE3C0125F552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6" authorId="0" shapeId="0" xr:uid="{28C97AD8-EE01-4844-8C61-D2EBE749A847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6" authorId="0" shapeId="0" xr:uid="{FE65030A-5332-4440-A221-39F9425019AA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 xr:uid="{485880FC-E133-4B55-947E-B33FC75B238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6" authorId="0" shapeId="0" xr:uid="{22232D3E-8ED3-4A1F-BC5B-0DE0424D4D22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B69" authorId="0" shapeId="0" xr:uid="{7A4AF647-1C74-475E-98A2-B3DE0EA24DA6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69" authorId="0" shapeId="0" xr:uid="{828460A7-C41F-480F-BCEE-3EE2CF6B99D4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69" authorId="0" shapeId="0" xr:uid="{14F762CB-DA2E-4BA3-ABF9-BD3078D64F6C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9" authorId="0" shapeId="0" xr:uid="{59ECD880-4750-4011-AB64-F7FF7409AE6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69" authorId="0" shapeId="0" xr:uid="{6BC19717-3B7E-4126-9BB8-340166C641DA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15" authorId="0" shapeId="0" xr:uid="{2F3CB4CB-758F-45B5-8813-B3A9A0A8D74F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 xr:uid="{7E305D70-F2DC-4961-9B48-145A1C782FDD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 xr:uid="{DEAFC611-B993-4BE1-9F2E-6C7273B95098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48821DB2-4C98-4E03-BE0B-11973CE87CC9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 xr:uid="{C7DCC611-99F7-4176-9CD0-0284C07534A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B50" authorId="0" shapeId="0" xr:uid="{242B94E5-F79E-49CF-B6D1-40D96054770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50" authorId="0" shapeId="0" xr:uid="{DE8A888F-9679-46E5-BB9F-09B3EFDB7389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50" authorId="0" shapeId="0" xr:uid="{D662D1AC-A20C-4944-A09D-80160F3AB0DD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0" authorId="0" shapeId="0" xr:uid="{06227770-413A-4AC7-8C5A-A8B9E8EF270F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50" authorId="0" shapeId="0" xr:uid="{C9B4208B-BC02-4C38-9B4D-605EBFBBABD2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  <comment ref="B85" authorId="0" shapeId="0" xr:uid="{4A569539-E611-4933-80A6-B634F671C519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85" authorId="0" shapeId="0" xr:uid="{E9C26CE7-B53B-4D2B-B9AA-5655F784616B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85" authorId="0" shapeId="0" xr:uid="{09FD5A19-49EE-4B74-AC19-C0FDB426AF3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5" authorId="0" shapeId="0" xr:uid="{45028FAF-7773-4555-AA89-45DF9795A0E0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85" authorId="0" shapeId="0" xr:uid="{6AD9299E-E991-4DB2-AD17-8FD34457EDF3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equipo 60</author>
  </authors>
  <commentList>
    <comment ref="B15" authorId="0" shapeId="0" xr:uid="{AA63A33D-2721-4AD1-8F01-F061C0EBED74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primero el código MGA y luego la meta personalizada en el PD</t>
        </r>
      </text>
    </comment>
    <comment ref="C15" authorId="0" shapeId="0" xr:uid="{F87B71AE-3684-4B5B-A1D2-4752D94082E7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deben relacionar las actividades para el cumplimiento de la meta de acuerdol al proyecto de inversión</t>
        </r>
      </text>
    </comment>
    <comment ref="E15" authorId="0" shapeId="0" xr:uid="{58AAFDE0-068E-40B8-81CE-2662D3DBF985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parámetro o unidad de medida relacionada con la actividad, ejemplo: porcentaje, número, kilo, grados, hectáreas, etc.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E9E1F65A-5E34-447C-82AE-15F947B3864B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y ejecutado a nivel físico por cada una de las actividades</t>
        </r>
      </text>
    </comment>
    <comment ref="H15" authorId="0" shapeId="0" xr:uid="{1D88ACE5-30D2-469B-BA96-D00C66362B37}">
      <text>
        <r>
          <rPr>
            <b/>
            <sz val="9"/>
            <color indexed="81"/>
            <rFont val="Tahoma"/>
            <family val="2"/>
          </rPr>
          <t>equipo 60: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<sst xmlns="http://schemas.openxmlformats.org/spreadsheetml/2006/main" count="1366" uniqueCount="202">
  <si>
    <t xml:space="preserve">FIRMA: </t>
  </si>
  <si>
    <t xml:space="preserve">OBSERVACIONES: </t>
  </si>
  <si>
    <t>E</t>
  </si>
  <si>
    <t>P</t>
  </si>
  <si>
    <t>FIRMA</t>
  </si>
  <si>
    <t xml:space="preserve">NOMBRE: </t>
  </si>
  <si>
    <t xml:space="preserve">META DE RESULTADO  No. </t>
  </si>
  <si>
    <t>SECRETARIO DESPACHO / GERENTE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</si>
  <si>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</si>
  <si>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</si>
  <si>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</si>
  <si>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</si>
  <si>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</si>
  <si>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</si>
  <si>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</si>
  <si>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</si>
  <si>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</si>
  <si>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</si>
  <si>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</si>
  <si>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</si>
  <si>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</si>
  <si>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UNIDAD DE MEDIDA</t>
  </si>
  <si>
    <t>VALOR</t>
  </si>
  <si>
    <t>OBJETO</t>
  </si>
  <si>
    <t>No</t>
  </si>
  <si>
    <t xml:space="preserve">RELACION DE CONTRATOS Y CONVENIOS </t>
  </si>
  <si>
    <t xml:space="preserve">Objetivos: </t>
  </si>
  <si>
    <t xml:space="preserve">FECHA DE PROGRAMACION: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</si>
  <si>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</si>
  <si>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</si>
  <si>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</si>
  <si>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</si>
  <si>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Pagina: </t>
    </r>
    <r>
      <rPr>
        <sz val="16"/>
        <rFont val="Arial"/>
        <family val="2"/>
      </rPr>
      <t>1 de  1</t>
    </r>
  </si>
  <si>
    <r>
      <t xml:space="preserve">Codigo: </t>
    </r>
    <r>
      <rPr>
        <sz val="16"/>
        <rFont val="Arial"/>
        <family val="2"/>
      </rPr>
      <t>FOR-08-PRO-PET-01</t>
    </r>
  </si>
  <si>
    <t>Número</t>
  </si>
  <si>
    <t>ACTIVIDADES</t>
  </si>
  <si>
    <t xml:space="preserve">FUENTES DE FINANCIACION                           </t>
  </si>
  <si>
    <t>METAS DE PRODUCTO</t>
  </si>
  <si>
    <t>COSTO TOTAL
(PESOS)</t>
  </si>
  <si>
    <t xml:space="preserve">SECRETARÍA / ENTIDAD:                                                           </t>
  </si>
  <si>
    <t xml:space="preserve">GRUPO: </t>
  </si>
  <si>
    <t xml:space="preserve">P </t>
  </si>
  <si>
    <r>
      <t xml:space="preserve">FISICO
</t>
    </r>
    <r>
      <rPr>
        <b/>
        <u/>
        <sz val="12"/>
        <rFont val="Arial MT"/>
      </rPr>
      <t xml:space="preserve">PROG  </t>
    </r>
    <r>
      <rPr>
        <b/>
        <sz val="12"/>
        <rFont val="Arial MT"/>
      </rPr>
      <t xml:space="preserve">
EJEC</t>
    </r>
  </si>
  <si>
    <t>O</t>
  </si>
  <si>
    <r>
      <rPr>
        <b/>
        <sz val="12"/>
        <rFont val="Arial MT"/>
      </rPr>
      <t>FINANCIERO</t>
    </r>
    <r>
      <rPr>
        <b/>
        <u/>
        <sz val="12"/>
        <rFont val="Arial MT"/>
      </rPr>
      <t xml:space="preserve">
PROG  
OBLIGADO</t>
    </r>
  </si>
  <si>
    <t>INDICADORES DE RESULTADO</t>
  </si>
  <si>
    <t>Kilometros/Hora</t>
  </si>
  <si>
    <t>Unidad de Medida</t>
  </si>
  <si>
    <t xml:space="preserve">Medición </t>
  </si>
  <si>
    <t>CANTIDAD</t>
  </si>
  <si>
    <t>NOMBRE  DEL PROYECTO POAI: Mejoramiento y mantenimiento de la infraestructura tecnológica de la alcaldía Municipal de Ibagué</t>
  </si>
  <si>
    <t>LINEA ESTRATEGICA:ECONOMÍA PARA TODOS</t>
  </si>
  <si>
    <t>SECTOR:23-TECNOLOGÍA DE LA INFORMACIÓN Y LAS COMUNICACIONES</t>
  </si>
  <si>
    <t>PROGRAMA:  2301-Facilitar el acceso y uso de las Tecnologías de la Información y las Comunicaciones (TIC) en todo el territorio nacional</t>
  </si>
  <si>
    <t>Coordinar y/o apoyar las actividades relacionadas con ciencia, tecnología e innovación mediante gestión de eventos, alianzas público-privadas y proyectos internos o externos.</t>
  </si>
  <si>
    <t>Secretarias de las TIC</t>
  </si>
  <si>
    <t>CODIGO BPPIM: 2024730010023</t>
  </si>
  <si>
    <t>CODIGO PRESUPUESTAL:               RUBROS: 218320202008 - 2183201010030302.</t>
  </si>
  <si>
    <t>459902801-Módulos de Tecnologías de Información y Comunicaciones (TIC) actualizados</t>
  </si>
  <si>
    <t>459902500-Sistemas de información implementados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</si>
  <si>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459900500 - Actualización y 
aprobación del plan
estratégico de
tecnologías de la
información (PETI)
2024-2027</t>
    </r>
  </si>
  <si>
    <t>Revisar y evaluar el estado actual del PETI</t>
  </si>
  <si>
    <t>Elaborar y aprobar plan de mejora</t>
  </si>
  <si>
    <t>Construir documento de actualización del PETI y  hoja de Ruta</t>
  </si>
  <si>
    <t>459900500-Documentos para la planeación estratégica en TI</t>
  </si>
  <si>
    <r>
      <t xml:space="preserve">META DE RESULTADO  No.  </t>
    </r>
    <r>
      <rPr>
        <sz val="12"/>
        <rFont val="Arial"/>
        <family val="2"/>
      </rPr>
      <t>Aumentar el índice de gobierno digital en el habilitador de Arquitectura Empresarial</t>
    </r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</si>
  <si>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459902801 -Mantenimiento y
actualización funcional
de los módulos de la
plataforma PISAMI.</t>
    </r>
  </si>
  <si>
    <t>Realizar mantenimiento al sistema de informacion</t>
  </si>
  <si>
    <t>Desarrollar software de actualización al sistema de información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</si>
  <si>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459902500 -Nuevos sistemas de
información o módulos
en PISAMI que
soporten los procesos
de la entidad</t>
    </r>
  </si>
  <si>
    <t>Realizar diagnostico e identificacion de requerimientos</t>
  </si>
  <si>
    <t>Diseñar y desarrollar nuevas soluciones tecnológicas.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</si>
  <si>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459902802 -Capacitar en uso y
apropiación de las
tecnologías a
servidores públicos</t>
    </r>
  </si>
  <si>
    <t>459902802-Personas capacitadas en uso de Tecnologías de Información y Comunicaciones (TIC)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</si>
  <si>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459900700 -Actualización de la
infraestructura
tecnológica (software,
hardware y redes de
comunicación)</t>
    </r>
  </si>
  <si>
    <t>Realizar el diagnóstico que permita identificar el estado actual de los componentes y equipos que componen la infraestructura tecnológica implementada.</t>
  </si>
  <si>
    <t xml:space="preserve"> Adquirir de Hardware y equipos para el mejoramiento de la infraestructura tecnológica.</t>
  </si>
  <si>
    <t>Adquirir servicios digitales o informáticos (correo electrónico, conectividad, almacenamiento nube, etc)</t>
  </si>
  <si>
    <t>459900700-Índice de capacidad en la prestación de servicios de tecnología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</si>
  <si>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459902502 -Brindar soporte técnico
de hardware y redes
de comunicación a los
usuarios de la
Administración Central
comunicación)</t>
    </r>
  </si>
  <si>
    <t>Realizar Mantenimientos preventivos y correctivos  de  Hardware</t>
  </si>
  <si>
    <t>Adquirir suministros y repuestos para el mantenimiento correctivo de Hardware</t>
  </si>
  <si>
    <t>459902502-Usuarios con soporte técnico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</si>
  <si>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459902503 -Brindar soporte técnico
de software a los
usuarios de la
Administración Central</t>
    </r>
  </si>
  <si>
    <t>Atender los requerimientos de soporte funcional de los usuarios de los sistemas de informacion.</t>
  </si>
  <si>
    <t>Realizar seguimiento al servicio de soporte funcional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</si>
  <si>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459902300 -Mantener y fortalecer
el sistema de gestión
de seguridad y la
información ISO 27001</t>
    </r>
  </si>
  <si>
    <t>459902503-Usuarios con soporte funcional</t>
  </si>
  <si>
    <t>Realizar pruebas de funcionalidad de IPv6</t>
  </si>
  <si>
    <t>Adquirir hadware de reposición para protocolo IPV6</t>
  </si>
  <si>
    <t xml:space="preserve"> Adquirir herramientas de seguridad para la protección de los activos de información</t>
  </si>
  <si>
    <t>Fortalecer las capacidades en seguridad digital a través de convenios y o acuerdos de intercambio de información.</t>
  </si>
  <si>
    <t>formulacion y ejecucion del plan estrategico de seguridad</t>
  </si>
  <si>
    <t>Adquirir licencias de software de seguridad</t>
  </si>
  <si>
    <t>Realizar campañas de capacitación,  concientización y sensibilización en temas de seguridad y privacidad de la información.</t>
  </si>
  <si>
    <t>Adquirir servicios de almacenamiento, encriptación y otros que garanticen la seguridad de los activos de información</t>
  </si>
  <si>
    <t>Adquirir bienes y servicios para la gestión de incidentes y continuidad de negocio</t>
  </si>
  <si>
    <t>CODIGO BPPIM: 2024730010082</t>
  </si>
  <si>
    <t>NOMBRE  DEL PROYECTO POAI: ACTUALIZACION IMPLEMENTACION DE LA POLITICA PUBLICA DE CIENCIA, LA TECNOLOGIA Y LA INNOVACION DEL MUNICIPIO DE IBAGUE</t>
  </si>
  <si>
    <t>PROGRAMA:  3906-Fomento a vocaciones y formación, generación, uso y apropiación social del conocimiento de la ciencia, tecnología e innovación</t>
  </si>
  <si>
    <r>
      <t xml:space="preserve">META DE RESULTADO  No.  </t>
    </r>
    <r>
      <rPr>
        <sz val="12"/>
        <rFont val="Arial"/>
        <family val="2"/>
      </rPr>
      <t>Índice de Ciencia, Tecnología e Innovación</t>
    </r>
  </si>
  <si>
    <t>PROGRAMA:  4599-Fortalecimiento a la gestión y dirección de la administración pública territorial</t>
  </si>
  <si>
    <t>SECTOR: 45-GOBIERNO TERRITORIAL</t>
  </si>
  <si>
    <t>SECTOR: 39-CIENCIA, TECNOLOGÍA E INNOVACIÓN</t>
  </si>
  <si>
    <t>LINEA ESTRATEGICA: GOBERNABILIDAD PARA TODOS</t>
  </si>
  <si>
    <t>LINEA ESTRATEGICA: ECONOMÍA PARA TODOS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</si>
  <si>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390601600 - Actualizar y aprobar
la política de
Ciencia, Tecnología
e Innovación</t>
    </r>
  </si>
  <si>
    <t>CODIGO PRESUPUESTAL:                       RUBROS: 218320202008</t>
  </si>
  <si>
    <t>Elaborar el diagnóstico de Ciencia, Tecnología e Innovación y TIC, analizando situación actual y futura</t>
  </si>
  <si>
    <t>Identificar grupos de valor y realizar mesas de trabajo con los actores involucrados</t>
  </si>
  <si>
    <t>Definir alcance, objetivos, actividades, productos y cronograma para formulación del instrumento</t>
  </si>
  <si>
    <t>Elaborar documentos de Política pública, plan estratégico y proyecto de acuerdo</t>
  </si>
  <si>
    <t>Socializar y/o Implementar las estrategias, programas y proyectos definidos en el documento de Política Pública</t>
  </si>
  <si>
    <t>Coordinar y/o apoyar las actividades relacionadas con la Política Pública de ciencia, tecnología e innovación mediante gestión de convocatorias, alianzas público-privadas y/o estrategias internos o externos en concordancia con los lineamientos normativos y requerimientos de la entidad.</t>
  </si>
  <si>
    <t>390601600-Documentos de política elaborados</t>
  </si>
  <si>
    <t>NOMBRE  DEL PROYECTO POAI: IMPLEMENTACION DE PROGRAMAS INTEGRALES DE CONECTIVIDAD Y FORMACION TECNOLOGICA EN LAS ZONAS RURALES Y URBANAS DE IBAGUE</t>
  </si>
  <si>
    <t>CODIGO BPPIM: 2024730010083</t>
  </si>
  <si>
    <t>CODIGO PRESUPUESTAL:                                     RUBROS: 218320202009 - 218320202008</t>
  </si>
  <si>
    <t xml:space="preserve">Asegurar la prestación del servicio de las zonas Digitales </t>
  </si>
  <si>
    <t>Realizar eventos de promoción y capacitación de la oferta TIC en zonas Digitales</t>
  </si>
  <si>
    <t>Fortalecer, adecuar y mejorar los proyectos de energías limpias y sostenibles</t>
  </si>
  <si>
    <t>Realizar trámites administrativos necesarios para el funcionamiento de las zonas digitales</t>
  </si>
  <si>
    <t>230107903-Usuarios conectados por zona digital instalada</t>
  </si>
  <si>
    <t>META DE RESULTADO  No. Gobierno digital – habilitador cultura y apropiación</t>
  </si>
  <si>
    <t>Promocionar y difundir la oferta de servicios TIC</t>
  </si>
  <si>
    <t>Implementar programas de formación y capacitación en tecnologías de la información y comunicación (TIC) tanto en modalidad virtual como presencial, dirigidos a la comunidad de Ibagué</t>
  </si>
  <si>
    <t xml:space="preserve">Realizar ejercicios de apropiación en TIC e innovación para la comunidad Ibaguereña </t>
  </si>
  <si>
    <t>Adquirir y/o mantener Software, Hardware y Licenciamiento para la operación de los CED</t>
  </si>
  <si>
    <t>Realizar trámites administrativos necesarios para el uso y apropiación de la oferta TIC</t>
  </si>
  <si>
    <r>
      <t xml:space="preserve">META DE RESULTADO  No.  </t>
    </r>
    <r>
      <rPr>
        <sz val="12"/>
        <rFont val="Arial"/>
        <family val="2"/>
      </rPr>
      <t>Gobierno digital – habilitador cultura y apropiación</t>
    </r>
  </si>
  <si>
    <t>230103000-Personas capacitadas en tecnologías de la información y las comunicaciones</t>
  </si>
  <si>
    <t>PROGRAMA:  2302-Fomento del desarrollo de aplicaciones, software y contenidos para impulsar la apropiación de las tecnologías de la información y las comunicaciones (TIC)</t>
  </si>
  <si>
    <t>NOMBRE  DEL PROYECTO POAI: OPTIMIZACION DEL MUNICIPIO DE IBAGUE COMO TERRITORIO INTELIGENTE MEDIANTE EVENTOS E INICIATIVAS DINAMIZADORAS PARA GENERAR VALOR PUBLICO IBAGUE</t>
  </si>
  <si>
    <t>CODIGO BPPIM: 2024730010027</t>
  </si>
  <si>
    <t xml:space="preserve">CODIGO PRESUPUESTAL:                                     RUBROS: 218320202009 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</si>
  <si>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230208301-Diseño e Implementación iniciativas dinamizadoras (Plan de Transformación Digital y Modelo Ciudades y Territorios Inteligentes) en cumplimiento de la Política de Gobierno digital</t>
    </r>
  </si>
  <si>
    <t>Diseñar y/o Ejecutar acciones para la Planificación Estratégica del Gobierno Digital.</t>
  </si>
  <si>
    <t>Apoyar y/o fortalecer los procesos, proyectos o convocatorias en transformación digital o territorios inteligentes, integrando planes, programas y estrategias, en concordancia con los lineamientos normativos y requerimientos de la entidad.</t>
  </si>
  <si>
    <t>Mantener en operación planes estratégicos o seguimiento Transformación Digital o Ciudades o Territorios Inteligentes.</t>
  </si>
  <si>
    <t>230208301-Documentos de lineamientos técnicos para impulsar el Gobierno Digital Elaborados</t>
  </si>
  <si>
    <r>
      <t xml:space="preserve">META DE RESULTADO  No.  </t>
    </r>
    <r>
      <rPr>
        <sz val="12"/>
        <rFont val="Arial"/>
        <family val="2"/>
      </rPr>
      <t>Gobierno digital -Estrategia de ciudades y territorios inteligentes</t>
    </r>
  </si>
  <si>
    <t>230205200-Eventos de difusión para generar competencias TIC realizados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</si>
  <si>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230205200-Eventos para
empoderar a la
sociedad en la toma
de decisiones sobre
Ciencia, Tecnología
e Innovación</t>
    </r>
  </si>
  <si>
    <t>Diseñar y/o Ejecutar estrategias de eventos enfocados en Ciencia, Tecnología e Innovación</t>
  </si>
  <si>
    <t>Realizar y/o Apoyar capacitaciones con enfoque en Ciencia, Tecnología e Innovación.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</si>
  <si>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230208603-Tramites y servicios
racionalizados por
medios
tecnológicos</t>
    </r>
  </si>
  <si>
    <t>230208603-Servicios de información para la implementacion de la estrategia de gobierno digital</t>
  </si>
  <si>
    <r>
      <t xml:space="preserve">META DE RESULTADO  No.  </t>
    </r>
    <r>
      <rPr>
        <sz val="12"/>
        <rFont val="Arial"/>
        <family val="2"/>
      </rPr>
      <t>Gobierno Digital - habilitador de Servicios Ciudadano Digitales</t>
    </r>
  </si>
  <si>
    <t>Desarrollar nuevos trámites o procedimientos administrativos en línea</t>
  </si>
  <si>
    <t>Implementar los servicios ciudadanos de conformidad con los lineamientos del ministerio de TIC.</t>
  </si>
  <si>
    <t>NOMBRE  DEL PROYECTO POAI: SERVICIO DE ACCESO A LAS TIC MEDIANTE IMPLEMENTACION DE UN CENTRO POTENCIA IBAGUE</t>
  </si>
  <si>
    <t>CODIGO BPPIM: 2024730010079</t>
  </si>
  <si>
    <t>CODIGO PRESUPUESTAL:                                     RUBROS: 218320202008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</si>
  <si>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230102400-Implementar y mantener microcentros de inteligencia artificial o laboratorios de experiencia digital</t>
    </r>
  </si>
  <si>
    <t>Realizar Estudios de pre-inversión para la implementación de  un microcentro I.A  ó   Laboratorios de experiencia digital.</t>
  </si>
  <si>
    <t>Implementar  y/o elaborar estrategias para la puesta en marcha de un microcentro I.A  o Laboratorios de experiencia digital.</t>
  </si>
  <si>
    <t>Realizar labores de supervisión y/o Interventoría técnica</t>
  </si>
  <si>
    <t>Adquirir y / o mantener software o hardware para la operación de los Centro PotencIA</t>
  </si>
  <si>
    <t xml:space="preserve"> Realizar ejercicios de apropiación en TIC e innovación para la comunidad</t>
  </si>
  <si>
    <t>Realizar eventos de promoción de la oferta TIC</t>
  </si>
  <si>
    <t>Asegurar y o mantener la prestación del servicio de conectividad en el microcentro I.A  o  Laboratorios de experiencia digital.</t>
  </si>
  <si>
    <t>230102400-Centros de Acceso Comunitario en zonas urbanas y/o rurales y/o apartadas funcionando</t>
  </si>
  <si>
    <t>PRESUPUESTO DEFINITIVO</t>
  </si>
  <si>
    <t>TOTAL COMPROMISO</t>
  </si>
  <si>
    <t>Documento</t>
  </si>
  <si>
    <t>No. Mesas</t>
  </si>
  <si>
    <t>No. Socializaciones</t>
  </si>
  <si>
    <t>No. Actividades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</si>
  <si>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>: 230107903-Usuarios conectados al Servicio de acceso zonas digitales (WIFI) - Servicio de acceso zonas digitales
Proporcionar puntos de conectividad en la zona rural y urbana, para la apropiación y uso de las herramientas tecnológicas, generando oportunidades de Ibagué para el
mundo, que permita a niñas, niños, jóvenes y a toda la ciudadanía a estar conectados, fomentando el desarrollo social, cultural, económico, educativo, para crear sentido de pertenencia y uso adecuado de las herramientas tecnológicas y energías renovables</t>
    </r>
  </si>
  <si>
    <t>No. Servicios</t>
  </si>
  <si>
    <t>No. Eventos</t>
  </si>
  <si>
    <t>No. Fortalecimiento</t>
  </si>
  <si>
    <r>
      <rPr>
        <b/>
        <sz val="12"/>
        <rFont val="Arial"/>
        <family val="2"/>
      </rPr>
      <t>Código MGA</t>
    </r>
    <r>
      <rPr>
        <sz val="12"/>
        <rFont val="Arial"/>
        <family val="2"/>
      </rPr>
      <t xml:space="preserve">: 230103000-Capacitar en programación, desarrollo de software y promover el uso apropiación de las técnologías de la información y las comunicaciones (ferias, talleres, foros, etc) para la comunidad y empresarios
</t>
    </r>
    <r>
      <rPr>
        <sz val="12"/>
        <color rgb="FFFF0000"/>
        <rFont val="Arial"/>
        <family val="2"/>
      </rPr>
      <t>2301030 - Servicio de educación informal en tecnologías de la información y las comunicaciones</t>
    </r>
    <r>
      <rPr>
        <sz val="12"/>
        <rFont val="Arial"/>
        <family val="2"/>
      </rPr>
      <t xml:space="preserve">
</t>
    </r>
    <r>
      <rPr>
        <sz val="12"/>
        <color rgb="FFFF0000"/>
        <rFont val="Arial"/>
        <family val="2"/>
      </rPr>
      <t>Impulsar la capacitación en programación y desarrollo de software, así como las capacidades digitales para la formación integral, alfabetización y apropiación de tecnologías de las comunicaciones y formación TIC, que permitan a la comunidad ibaguereña, rural y urbana el acceso a la formación tecnológica y oportunidades laborales en el sector de Ibagué para el mundo, mediante el uso de los Centros de Experiencia Digital e Inteligencia Artificial.</t>
    </r>
  </si>
  <si>
    <t>No. Programas</t>
  </si>
  <si>
    <t>No. Ejercicios</t>
  </si>
  <si>
    <t>No. Adquisiciones</t>
  </si>
  <si>
    <t>No. Acciones</t>
  </si>
  <si>
    <t>No. Planes</t>
  </si>
  <si>
    <t>No. Estrategias</t>
  </si>
  <si>
    <t>No. Capacitaciones</t>
  </si>
  <si>
    <t>No. Desarrollos</t>
  </si>
  <si>
    <t>Estrategia</t>
  </si>
  <si>
    <t>Supervisión</t>
  </si>
  <si>
    <t>Módulos</t>
  </si>
  <si>
    <t xml:space="preserve">Módulos </t>
  </si>
  <si>
    <t xml:space="preserve">Impartir formacion a los funcionarios públicos en el uso y apropiación de herramientas tecnológicas </t>
  </si>
  <si>
    <t>servicios</t>
  </si>
  <si>
    <t>Porcentaje</t>
  </si>
  <si>
    <t xml:space="preserve"> Adquirir  Software para el mejoramiento y soporte de la infraestructura tecnológica.</t>
  </si>
  <si>
    <t>FECHA DE  SEGUIMIENTO:</t>
  </si>
  <si>
    <t>Ejecutar acciones de la hoja de ruta del PETI</t>
  </si>
  <si>
    <t xml:space="preserve">FECHA DE  SEGUIMIENTO: </t>
  </si>
  <si>
    <t>Realizar seguimiento a nuevos sistemas de informacion</t>
  </si>
  <si>
    <t xml:space="preserve">OBSERVACIONES: 
</t>
  </si>
  <si>
    <r>
      <t xml:space="preserve">OBSERVACIONES: 
</t>
    </r>
    <r>
      <rPr>
        <sz val="12"/>
        <rFont val="Arial MT"/>
      </rPr>
      <t xml:space="preserve">
</t>
    </r>
  </si>
  <si>
    <t>Identificacion de necesidades de capacitacion</t>
  </si>
  <si>
    <t>Implementar el marco de interoperabilidad en los sistemas de información.</t>
  </si>
  <si>
    <t>Realizar  acciones de Transferencia tecnológica interinstitucional</t>
  </si>
  <si>
    <t>Adquirir recurso tecnológico para modernizar la infraestructura tecnológica</t>
  </si>
  <si>
    <r>
      <t xml:space="preserve">META DE RESULTADO  No.  </t>
    </r>
    <r>
      <rPr>
        <sz val="12"/>
        <rFont val="Arial"/>
        <family val="2"/>
      </rPr>
      <t>Gobierno digital – innovación pública digital</t>
    </r>
  </si>
  <si>
    <t>TOAL EJECUTADO 2025</t>
  </si>
  <si>
    <t>TOTAL PROYECTADO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</si>
</sst>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#,##0.000_);\(#,##0.000\)"/>
    <numFmt numFmtId="170" formatCode="_ &quot;$&quot;\ * #,##0_ ;_ &quot;$&quot;\ * \-#,##0_ ;_ &quot;$&quot;\ * &quot;-&quot;??_ ;_ @_ "/>
    <numFmt numFmtId="171" formatCode="_ * #,##0.00_ ;_ * \-#,##0.00_ ;_ * &quot;-&quot;??_ ;_ @_ "/>
    <numFmt numFmtId="172" formatCode="_-* #,##0_-;\-* #,##0_-;_-* &quot;-&quot;??_-;_-@_-"/>
    <numFmt numFmtId="173" formatCode="_-&quot;$&quot;\ * #,##0_-;\-&quot;$&quot;\ * #,##0_-;_-&quot;$&quot;\ * &quot;-&quot;??_-;_-@_-"/>
    <numFmt numFmtId="174" formatCode="[$$-240A]\ #,##0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sz val="11"/>
      <name val="Arial"/>
      <family val="2"/>
    </font>
    <font>
      <sz val="6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sz val="12"/>
      <color rgb="FFED0000"/>
      <name val="Arial M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</cellStyleXfs>
  <cellXfs count="312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Alignment="1">
      <alignment wrapText="1"/>
    </xf>
    <xf numFmtId="165" fontId="2" fillId="0" borderId="0" xfId="3" applyFont="1" applyBorder="1"/>
    <xf numFmtId="165" fontId="3" fillId="0" borderId="0" xfId="3" applyFont="1" applyBorder="1"/>
    <xf numFmtId="0" fontId="3" fillId="0" borderId="0" xfId="1" applyFont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39" fontId="3" fillId="0" borderId="0" xfId="1" applyNumberFormat="1" applyFont="1"/>
    <xf numFmtId="39" fontId="3" fillId="0" borderId="8" xfId="1" applyNumberFormat="1" applyFont="1" applyBorder="1"/>
    <xf numFmtId="168" fontId="2" fillId="0" borderId="0" xfId="1" applyNumberFormat="1" applyFont="1"/>
    <xf numFmtId="10" fontId="3" fillId="0" borderId="0" xfId="2" applyNumberFormat="1" applyFont="1" applyBorder="1" applyProtection="1"/>
    <xf numFmtId="2" fontId="3" fillId="0" borderId="0" xfId="1" applyNumberFormat="1" applyFont="1"/>
    <xf numFmtId="0" fontId="2" fillId="0" borderId="0" xfId="1" applyFont="1" applyAlignment="1">
      <alignment horizontal="left" vertical="center"/>
    </xf>
    <xf numFmtId="0" fontId="2" fillId="0" borderId="9" xfId="1" applyFont="1" applyBorder="1"/>
    <xf numFmtId="39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10" fontId="3" fillId="0" borderId="1" xfId="2" applyNumberFormat="1" applyFont="1" applyBorder="1" applyAlignment="1" applyProtection="1">
      <alignment vertical="center"/>
    </xf>
    <xf numFmtId="170" fontId="3" fillId="0" borderId="1" xfId="3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vertical="center"/>
    </xf>
    <xf numFmtId="170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2" fontId="3" fillId="0" borderId="1" xfId="4" applyNumberFormat="1" applyFont="1" applyBorder="1" applyAlignment="1" applyProtection="1">
      <alignment vertical="center"/>
    </xf>
    <xf numFmtId="14" fontId="2" fillId="0" borderId="1" xfId="1" applyNumberFormat="1" applyFont="1" applyBorder="1" applyAlignment="1">
      <alignment vertical="center"/>
    </xf>
    <xf numFmtId="14" fontId="2" fillId="0" borderId="10" xfId="1" applyNumberFormat="1" applyFont="1" applyBorder="1" applyAlignment="1">
      <alignment vertical="center"/>
    </xf>
    <xf numFmtId="10" fontId="3" fillId="0" borderId="1" xfId="2" applyNumberFormat="1" applyFont="1" applyBorder="1" applyAlignment="1">
      <alignment vertical="center"/>
    </xf>
    <xf numFmtId="14" fontId="2" fillId="0" borderId="10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/>
    <xf numFmtId="2" fontId="3" fillId="0" borderId="1" xfId="1" applyNumberFormat="1" applyFont="1" applyBorder="1" applyAlignment="1">
      <alignment horizontal="center" vertical="center" wrapText="1"/>
    </xf>
    <xf numFmtId="165" fontId="2" fillId="0" borderId="0" xfId="1" applyNumberFormat="1" applyFont="1"/>
    <xf numFmtId="2" fontId="2" fillId="0" borderId="0" xfId="1" applyNumberFormat="1" applyFont="1"/>
    <xf numFmtId="39" fontId="3" fillId="0" borderId="10" xfId="1" applyNumberFormat="1" applyFont="1" applyBorder="1" applyAlignment="1">
      <alignment vertical="center"/>
    </xf>
    <xf numFmtId="2" fontId="3" fillId="0" borderId="10" xfId="1" applyNumberFormat="1" applyFont="1" applyBorder="1" applyAlignment="1">
      <alignment vertical="center"/>
    </xf>
    <xf numFmtId="14" fontId="2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7" fillId="0" borderId="0" xfId="1" applyFont="1"/>
    <xf numFmtId="164" fontId="7" fillId="0" borderId="0" xfId="1" applyNumberFormat="1" applyFont="1"/>
    <xf numFmtId="165" fontId="7" fillId="0" borderId="0" xfId="3" applyFont="1" applyBorder="1"/>
    <xf numFmtId="2" fontId="7" fillId="0" borderId="0" xfId="1" applyNumberFormat="1" applyFont="1"/>
    <xf numFmtId="0" fontId="8" fillId="0" borderId="0" xfId="1" applyFont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Alignment="1">
      <alignment horizontal="left" vertical="center" wrapText="1"/>
    </xf>
    <xf numFmtId="2" fontId="8" fillId="0" borderId="0" xfId="1" applyNumberFormat="1" applyFont="1" applyAlignment="1">
      <alignment vertical="center"/>
    </xf>
    <xf numFmtId="2" fontId="9" fillId="0" borderId="0" xfId="1" applyNumberFormat="1" applyFont="1" applyAlignment="1">
      <alignment vertical="center"/>
    </xf>
    <xf numFmtId="170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Alignment="1">
      <alignment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2" fontId="9" fillId="0" borderId="0" xfId="1" applyNumberFormat="1" applyFont="1" applyAlignment="1">
      <alignment horizontal="center" vertical="center"/>
    </xf>
    <xf numFmtId="0" fontId="7" fillId="0" borderId="8" xfId="1" applyFont="1" applyBorder="1"/>
    <xf numFmtId="10" fontId="7" fillId="0" borderId="1" xfId="2" applyNumberFormat="1" applyFont="1" applyBorder="1"/>
    <xf numFmtId="2" fontId="9" fillId="0" borderId="0" xfId="1" applyNumberFormat="1" applyFont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9" fillId="0" borderId="0" xfId="1" applyFont="1"/>
    <xf numFmtId="2" fontId="3" fillId="0" borderId="0" xfId="1" applyNumberFormat="1" applyFont="1" applyAlignment="1">
      <alignment horizontal="left" vertical="top" wrapText="1"/>
    </xf>
    <xf numFmtId="0" fontId="10" fillId="0" borderId="1" xfId="1" applyFont="1" applyBorder="1"/>
    <xf numFmtId="0" fontId="4" fillId="0" borderId="1" xfId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left" vertical="top"/>
    </xf>
    <xf numFmtId="39" fontId="5" fillId="0" borderId="1" xfId="1" applyNumberFormat="1" applyFont="1" applyBorder="1" applyAlignment="1">
      <alignment horizontal="left" vertical="top"/>
    </xf>
    <xf numFmtId="169" fontId="5" fillId="0" borderId="1" xfId="1" applyNumberFormat="1" applyFont="1" applyBorder="1" applyAlignment="1">
      <alignment horizontal="left" vertical="top"/>
    </xf>
    <xf numFmtId="0" fontId="5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1" fontId="5" fillId="0" borderId="1" xfId="1" applyNumberFormat="1" applyFont="1" applyBorder="1" applyAlignment="1">
      <alignment horizontal="center" vertical="center" wrapText="1"/>
    </xf>
    <xf numFmtId="172" fontId="5" fillId="0" borderId="1" xfId="4" applyNumberFormat="1" applyFont="1" applyBorder="1" applyAlignment="1" applyProtection="1">
      <alignment vertical="center"/>
    </xf>
    <xf numFmtId="168" fontId="5" fillId="0" borderId="1" xfId="1" applyNumberFormat="1" applyFont="1" applyBorder="1" applyAlignment="1">
      <alignment vertical="top" wrapText="1"/>
    </xf>
    <xf numFmtId="0" fontId="10" fillId="0" borderId="13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0" fillId="0" borderId="13" xfId="1" applyFont="1" applyBorder="1" applyAlignment="1">
      <alignment horizontal="left" vertical="top"/>
    </xf>
    <xf numFmtId="0" fontId="15" fillId="2" borderId="18" xfId="0" applyFont="1" applyFill="1" applyBorder="1"/>
    <xf numFmtId="173" fontId="15" fillId="2" borderId="0" xfId="0" applyNumberFormat="1" applyFont="1" applyFill="1"/>
    <xf numFmtId="173" fontId="15" fillId="2" borderId="0" xfId="7" applyNumberFormat="1" applyFont="1" applyFill="1" applyBorder="1" applyAlignment="1"/>
    <xf numFmtId="0" fontId="15" fillId="2" borderId="20" xfId="0" applyFont="1" applyFill="1" applyBorder="1"/>
    <xf numFmtId="173" fontId="15" fillId="2" borderId="21" xfId="0" applyNumberFormat="1" applyFont="1" applyFill="1" applyBorder="1" applyAlignment="1">
      <alignment horizontal="center"/>
    </xf>
    <xf numFmtId="172" fontId="3" fillId="0" borderId="1" xfId="6" applyNumberFormat="1" applyFont="1" applyBorder="1" applyAlignment="1">
      <alignment horizontal="center" vertical="center" wrapText="1"/>
    </xf>
    <xf numFmtId="0" fontId="16" fillId="2" borderId="16" xfId="8" applyNumberFormat="1" applyFont="1" applyFill="1" applyBorder="1" applyAlignment="1">
      <alignment horizontal="center" vertical="center" wrapText="1"/>
    </xf>
    <xf numFmtId="0" fontId="16" fillId="2" borderId="17" xfId="8" applyNumberFormat="1" applyFont="1" applyFill="1" applyBorder="1" applyAlignment="1">
      <alignment horizontal="center" vertical="center" wrapText="1"/>
    </xf>
    <xf numFmtId="173" fontId="17" fillId="2" borderId="19" xfId="8" applyNumberFormat="1" applyFont="1" applyFill="1" applyBorder="1" applyAlignment="1">
      <alignment vertical="center" wrapText="1"/>
    </xf>
    <xf numFmtId="173" fontId="18" fillId="2" borderId="22" xfId="7" applyNumberFormat="1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173" fontId="18" fillId="0" borderId="22" xfId="7" applyNumberFormat="1" applyFont="1" applyFill="1" applyBorder="1" applyAlignment="1">
      <alignment horizontal="center" vertical="center" wrapText="1"/>
    </xf>
    <xf numFmtId="1" fontId="18" fillId="2" borderId="14" xfId="0" applyNumberFormat="1" applyFont="1" applyFill="1" applyBorder="1" applyAlignment="1">
      <alignment horizontal="center" vertical="center" wrapText="1"/>
    </xf>
    <xf numFmtId="42" fontId="18" fillId="2" borderId="22" xfId="8" applyFont="1" applyFill="1" applyBorder="1" applyAlignment="1" applyProtection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42" fontId="0" fillId="0" borderId="10" xfId="8" applyFont="1" applyFill="1" applyBorder="1"/>
    <xf numFmtId="0" fontId="21" fillId="0" borderId="4" xfId="0" applyFont="1" applyBorder="1" applyAlignment="1">
      <alignment horizontal="center" vertical="center" wrapText="1"/>
    </xf>
    <xf numFmtId="42" fontId="1" fillId="0" borderId="1" xfId="8" applyFont="1" applyFill="1" applyBorder="1" applyAlignment="1" applyProtection="1">
      <alignment horizontal="center" vertical="center" wrapText="1"/>
    </xf>
    <xf numFmtId="49" fontId="23" fillId="0" borderId="1" xfId="7" applyNumberFormat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top"/>
    </xf>
    <xf numFmtId="0" fontId="24" fillId="0" borderId="1" xfId="7" applyNumberFormat="1" applyFont="1" applyFill="1" applyBorder="1" applyAlignment="1">
      <alignment horizontal="center" vertical="center"/>
    </xf>
    <xf numFmtId="0" fontId="24" fillId="0" borderId="14" xfId="7" applyNumberFormat="1" applyFont="1" applyFill="1" applyBorder="1" applyAlignment="1">
      <alignment horizontal="center" vertical="center"/>
    </xf>
    <xf numFmtId="42" fontId="18" fillId="2" borderId="1" xfId="8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73" fontId="18" fillId="2" borderId="23" xfId="7" applyNumberFormat="1" applyFont="1" applyFill="1" applyBorder="1" applyAlignment="1" applyProtection="1">
      <alignment horizontal="right" vertical="center" wrapText="1"/>
    </xf>
    <xf numFmtId="174" fontId="2" fillId="2" borderId="23" xfId="0" applyNumberFormat="1" applyFont="1" applyFill="1" applyBorder="1" applyAlignment="1">
      <alignment horizontal="right" vertical="center" wrapText="1"/>
    </xf>
    <xf numFmtId="174" fontId="25" fillId="2" borderId="23" xfId="0" applyNumberFormat="1" applyFont="1" applyFill="1" applyBorder="1" applyAlignment="1">
      <alignment horizontal="right" vertical="center" wrapText="1"/>
    </xf>
    <xf numFmtId="44" fontId="1" fillId="2" borderId="23" xfId="7" applyFont="1" applyFill="1" applyBorder="1" applyAlignment="1">
      <alignment horizontal="right" vertical="center" wrapText="1"/>
    </xf>
    <xf numFmtId="170" fontId="3" fillId="0" borderId="0" xfId="1" applyNumberFormat="1" applyFont="1"/>
    <xf numFmtId="1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18" fillId="2" borderId="23" xfId="0" applyNumberFormat="1" applyFont="1" applyFill="1" applyBorder="1" applyAlignment="1">
      <alignment horizontal="right" vertical="center" wrapText="1"/>
    </xf>
    <xf numFmtId="172" fontId="2" fillId="0" borderId="0" xfId="6" applyNumberFormat="1" applyFont="1"/>
    <xf numFmtId="9" fontId="5" fillId="0" borderId="1" xfId="5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39" fontId="3" fillId="0" borderId="10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5" fillId="0" borderId="14" xfId="1" applyFont="1" applyBorder="1" applyAlignment="1">
      <alignment horizontal="center" vertical="center" wrapText="1"/>
    </xf>
    <xf numFmtId="173" fontId="5" fillId="0" borderId="1" xfId="7" applyNumberFormat="1" applyFont="1" applyBorder="1" applyAlignment="1" applyProtection="1">
      <alignment vertical="center"/>
    </xf>
    <xf numFmtId="173" fontId="3" fillId="0" borderId="1" xfId="7" applyNumberFormat="1" applyFont="1" applyBorder="1" applyAlignment="1" applyProtection="1">
      <alignment vertical="center"/>
    </xf>
    <xf numFmtId="173" fontId="3" fillId="0" borderId="1" xfId="7" applyNumberFormat="1" applyFont="1" applyBorder="1" applyAlignment="1">
      <alignment horizontal="center" vertical="center" wrapText="1"/>
    </xf>
    <xf numFmtId="173" fontId="5" fillId="0" borderId="1" xfId="7" applyNumberFormat="1" applyFont="1" applyBorder="1" applyAlignment="1">
      <alignment horizontal="center" vertical="center" wrapText="1"/>
    </xf>
    <xf numFmtId="9" fontId="3" fillId="0" borderId="14" xfId="5" applyFont="1" applyBorder="1" applyAlignment="1" applyProtection="1">
      <alignment horizontal="center" vertical="center"/>
    </xf>
    <xf numFmtId="9" fontId="2" fillId="0" borderId="14" xfId="5" applyFont="1" applyBorder="1" applyAlignment="1">
      <alignment horizontal="center" vertical="center"/>
    </xf>
    <xf numFmtId="39" fontId="3" fillId="0" borderId="15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/>
    </xf>
    <xf numFmtId="173" fontId="3" fillId="0" borderId="1" xfId="7" applyNumberFormat="1" applyFont="1" applyFill="1" applyBorder="1" applyAlignment="1" applyProtection="1">
      <alignment vertical="center"/>
    </xf>
    <xf numFmtId="170" fontId="5" fillId="0" borderId="1" xfId="3" applyNumberFormat="1" applyFont="1" applyBorder="1" applyAlignment="1">
      <alignment horizontal="center" vertical="center" wrapText="1"/>
    </xf>
    <xf numFmtId="170" fontId="5" fillId="0" borderId="1" xfId="3" applyNumberFormat="1" applyFont="1" applyBorder="1" applyAlignment="1" applyProtection="1">
      <alignment vertical="center"/>
    </xf>
    <xf numFmtId="173" fontId="2" fillId="0" borderId="0" xfId="1" applyNumberFormat="1" applyFont="1" applyAlignment="1">
      <alignment horizontal="left" vertical="center"/>
    </xf>
    <xf numFmtId="173" fontId="29" fillId="2" borderId="18" xfId="8" applyNumberFormat="1" applyFont="1" applyFill="1" applyBorder="1" applyAlignment="1">
      <alignment vertical="center" wrapText="1"/>
    </xf>
    <xf numFmtId="173" fontId="30" fillId="0" borderId="1" xfId="7" applyNumberFormat="1" applyFont="1" applyBorder="1" applyAlignment="1" applyProtection="1">
      <alignment vertical="center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7" fontId="4" fillId="0" borderId="1" xfId="1" applyNumberFormat="1" applyFont="1" applyBorder="1" applyAlignment="1">
      <alignment horizontal="left" vertical="top"/>
    </xf>
    <xf numFmtId="0" fontId="3" fillId="0" borderId="0" xfId="1" applyFont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39" fontId="3" fillId="0" borderId="14" xfId="1" applyNumberFormat="1" applyFont="1" applyBorder="1" applyAlignment="1">
      <alignment horizontal="center" vertical="center"/>
    </xf>
    <xf numFmtId="39" fontId="3" fillId="0" borderId="10" xfId="1" applyNumberFormat="1" applyFont="1" applyBorder="1" applyAlignment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4" fillId="0" borderId="7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top"/>
    </xf>
    <xf numFmtId="0" fontId="5" fillId="0" borderId="7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/>
    </xf>
    <xf numFmtId="0" fontId="5" fillId="0" borderId="4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4" fillId="0" borderId="7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top"/>
    </xf>
    <xf numFmtId="0" fontId="2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9" fontId="3" fillId="0" borderId="1" xfId="1" applyNumberFormat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left" vertical="center"/>
    </xf>
    <xf numFmtId="168" fontId="5" fillId="0" borderId="1" xfId="1" applyNumberFormat="1" applyFont="1" applyBorder="1" applyAlignment="1">
      <alignment horizontal="center" vertical="top"/>
    </xf>
    <xf numFmtId="2" fontId="5" fillId="0" borderId="11" xfId="1" applyNumberFormat="1" applyFont="1" applyBorder="1" applyAlignment="1">
      <alignment horizontal="left" vertical="center"/>
    </xf>
    <xf numFmtId="2" fontId="5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top" wrapText="1"/>
    </xf>
    <xf numFmtId="0" fontId="2" fillId="0" borderId="3" xfId="1" applyFont="1" applyBorder="1" applyAlignment="1">
      <alignment horizontal="left" vertical="center" wrapText="1"/>
    </xf>
    <xf numFmtId="9" fontId="3" fillId="0" borderId="1" xfId="5" applyFont="1" applyBorder="1" applyAlignment="1" applyProtection="1">
      <alignment horizontal="center" vertical="center"/>
    </xf>
    <xf numFmtId="9" fontId="2" fillId="0" borderId="1" xfId="5" applyFont="1" applyBorder="1" applyAlignment="1">
      <alignment horizontal="center" vertical="center"/>
    </xf>
    <xf numFmtId="2" fontId="3" fillId="0" borderId="0" xfId="1" applyNumberFormat="1" applyFont="1" applyAlignment="1">
      <alignment horizontal="left" vertical="top" wrapText="1"/>
    </xf>
    <xf numFmtId="0" fontId="2" fillId="0" borderId="12" xfId="1" applyFont="1" applyBorder="1" applyAlignment="1">
      <alignment horizontal="left" vertical="center" wrapText="1"/>
    </xf>
    <xf numFmtId="1" fontId="19" fillId="2" borderId="13" xfId="0" applyNumberFormat="1" applyFont="1" applyFill="1" applyBorder="1" applyAlignment="1">
      <alignment horizontal="center" vertical="center" wrapText="1"/>
    </xf>
    <xf numFmtId="1" fontId="19" fillId="2" borderId="12" xfId="0" applyNumberFormat="1" applyFont="1" applyFill="1" applyBorder="1" applyAlignment="1">
      <alignment horizontal="center" vertical="center" wrapText="1"/>
    </xf>
    <xf numFmtId="1" fontId="19" fillId="2" borderId="11" xfId="0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horizontal="left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6" xfId="1" applyFont="1" applyBorder="1" applyAlignment="1">
      <alignment horizontal="left"/>
    </xf>
    <xf numFmtId="0" fontId="10" fillId="0" borderId="13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top" wrapText="1"/>
    </xf>
    <xf numFmtId="0" fontId="10" fillId="0" borderId="6" xfId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10" fillId="0" borderId="4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2" fontId="10" fillId="0" borderId="13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11" xfId="1" applyNumberFormat="1" applyFont="1" applyBorder="1" applyAlignment="1">
      <alignment horizontal="center" vertical="center" wrapText="1"/>
    </xf>
    <xf numFmtId="2" fontId="9" fillId="0" borderId="0" xfId="1" applyNumberFormat="1" applyFont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2" fontId="9" fillId="0" borderId="0" xfId="1" applyNumberFormat="1" applyFont="1" applyAlignment="1">
      <alignment horizontal="center" vertical="center"/>
    </xf>
    <xf numFmtId="0" fontId="10" fillId="0" borderId="13" xfId="1" applyFont="1" applyBorder="1" applyAlignment="1">
      <alignment horizontal="left" vertical="top" wrapText="1"/>
    </xf>
    <xf numFmtId="0" fontId="10" fillId="0" borderId="11" xfId="1" applyFont="1" applyBorder="1" applyAlignment="1">
      <alignment horizontal="left" vertical="top" wrapText="1"/>
    </xf>
    <xf numFmtId="0" fontId="10" fillId="0" borderId="13" xfId="1" applyFont="1" applyBorder="1" applyAlignment="1">
      <alignment horizontal="left" vertical="top"/>
    </xf>
    <xf numFmtId="0" fontId="10" fillId="0" borderId="11" xfId="1" applyFont="1" applyBorder="1" applyAlignment="1">
      <alignment horizontal="left" vertical="top"/>
    </xf>
    <xf numFmtId="0" fontId="10" fillId="0" borderId="12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3" borderId="13" xfId="1" applyFont="1" applyFill="1" applyBorder="1" applyAlignment="1">
      <alignment horizontal="left"/>
    </xf>
    <xf numFmtId="0" fontId="10" fillId="3" borderId="12" xfId="1" applyFont="1" applyFill="1" applyBorder="1" applyAlignment="1">
      <alignment horizontal="left"/>
    </xf>
    <xf numFmtId="0" fontId="10" fillId="3" borderId="11" xfId="1" applyFont="1" applyFill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2" fontId="7" fillId="0" borderId="13" xfId="1" applyNumberFormat="1" applyFont="1" applyBorder="1" applyAlignment="1">
      <alignment horizontal="left" vertical="center" wrapText="1"/>
    </xf>
    <xf numFmtId="2" fontId="7" fillId="0" borderId="12" xfId="1" applyNumberFormat="1" applyFont="1" applyBorder="1" applyAlignment="1">
      <alignment horizontal="left" vertical="center" wrapText="1"/>
    </xf>
    <xf numFmtId="2" fontId="7" fillId="0" borderId="11" xfId="1" applyNumberFormat="1" applyFont="1" applyBorder="1" applyAlignment="1">
      <alignment horizontal="left" vertical="center" wrapText="1"/>
    </xf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2" fontId="7" fillId="0" borderId="13" xfId="1" applyNumberFormat="1" applyFont="1" applyBorder="1" applyAlignment="1">
      <alignment horizontal="center" vertical="center" wrapText="1"/>
    </xf>
    <xf numFmtId="2" fontId="7" fillId="0" borderId="12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1" fontId="20" fillId="2" borderId="13" xfId="0" applyNumberFormat="1" applyFont="1" applyFill="1" applyBorder="1" applyAlignment="1">
      <alignment horizontal="center" vertical="center" wrapText="1"/>
    </xf>
    <xf numFmtId="1" fontId="20" fillId="2" borderId="12" xfId="0" applyNumberFormat="1" applyFont="1" applyFill="1" applyBorder="1" applyAlignment="1">
      <alignment horizontal="center" vertical="center" wrapText="1"/>
    </xf>
    <xf numFmtId="1" fontId="20" fillId="2" borderId="11" xfId="0" applyNumberFormat="1" applyFont="1" applyFill="1" applyBorder="1" applyAlignment="1">
      <alignment horizontal="center" vertical="center" wrapText="1"/>
    </xf>
    <xf numFmtId="1" fontId="20" fillId="2" borderId="1" xfId="0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" fontId="20" fillId="2" borderId="14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2" fillId="3" borderId="14" xfId="1" applyFont="1" applyFill="1" applyBorder="1" applyAlignment="1">
      <alignment horizontal="center" vertical="top" wrapText="1"/>
    </xf>
    <xf numFmtId="0" fontId="2" fillId="3" borderId="15" xfId="1" applyFont="1" applyFill="1" applyBorder="1" applyAlignment="1">
      <alignment horizontal="center" vertical="top" wrapText="1"/>
    </xf>
    <xf numFmtId="0" fontId="2" fillId="3" borderId="10" xfId="1" applyFont="1" applyFill="1" applyBorder="1" applyAlignment="1">
      <alignment horizontal="center" vertical="top" wrapText="1"/>
    </xf>
    <xf numFmtId="0" fontId="2" fillId="0" borderId="14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2" fontId="20" fillId="2" borderId="7" xfId="0" applyNumberFormat="1" applyFont="1" applyFill="1" applyBorder="1" applyAlignment="1">
      <alignment horizontal="left" vertical="center" wrapText="1"/>
    </xf>
    <xf numFmtId="2" fontId="20" fillId="2" borderId="6" xfId="0" applyNumberFormat="1" applyFont="1" applyFill="1" applyBorder="1" applyAlignment="1">
      <alignment horizontal="left" vertical="center" wrapText="1"/>
    </xf>
    <xf numFmtId="2" fontId="20" fillId="2" borderId="5" xfId="0" applyNumberFormat="1" applyFont="1" applyFill="1" applyBorder="1" applyAlignment="1">
      <alignment horizontal="left" vertical="center" wrapText="1"/>
    </xf>
    <xf numFmtId="1" fontId="19" fillId="0" borderId="13" xfId="0" applyNumberFormat="1" applyFont="1" applyBorder="1" applyAlignment="1">
      <alignment horizontal="center" vertical="center" wrapText="1"/>
    </xf>
    <xf numFmtId="1" fontId="19" fillId="0" borderId="12" xfId="0" applyNumberFormat="1" applyFont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top" wrapText="1"/>
    </xf>
    <xf numFmtId="0" fontId="2" fillId="0" borderId="15" xfId="1" applyFont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left" vertical="top" wrapText="1"/>
    </xf>
    <xf numFmtId="0" fontId="3" fillId="0" borderId="10" xfId="1" applyFont="1" applyBorder="1" applyAlignment="1">
      <alignment horizontal="left" vertical="top" wrapText="1"/>
    </xf>
    <xf numFmtId="0" fontId="26" fillId="0" borderId="14" xfId="1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2" fontId="20" fillId="2" borderId="1" xfId="0" applyNumberFormat="1" applyFont="1" applyFill="1" applyBorder="1" applyAlignment="1">
      <alignment horizontal="left" vertical="center" wrapText="1"/>
    </xf>
    <xf numFmtId="0" fontId="10" fillId="4" borderId="13" xfId="1" applyFont="1" applyFill="1" applyBorder="1" applyAlignment="1">
      <alignment horizontal="left"/>
    </xf>
    <xf numFmtId="0" fontId="10" fillId="4" borderId="12" xfId="1" applyFont="1" applyFill="1" applyBorder="1" applyAlignment="1">
      <alignment horizontal="left"/>
    </xf>
    <xf numFmtId="0" fontId="10" fillId="4" borderId="11" xfId="1" applyFont="1" applyFill="1" applyBorder="1" applyAlignment="1">
      <alignment horizontal="left"/>
    </xf>
    <xf numFmtId="0" fontId="27" fillId="0" borderId="14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2" fontId="20" fillId="2" borderId="13" xfId="0" applyNumberFormat="1" applyFont="1" applyFill="1" applyBorder="1" applyAlignment="1">
      <alignment horizontal="center" vertical="center" wrapText="1"/>
    </xf>
    <xf numFmtId="2" fontId="20" fillId="2" borderId="12" xfId="0" applyNumberFormat="1" applyFont="1" applyFill="1" applyBorder="1" applyAlignment="1">
      <alignment horizontal="center" vertical="center" wrapText="1"/>
    </xf>
    <xf numFmtId="2" fontId="20" fillId="2" borderId="1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</cellXfs>
  <cellStyles count="9">
    <cellStyle name="Millares" xfId="6" builtinId="3"/>
    <cellStyle name="Millares 2" xfId="4" xr:uid="{00000000-0005-0000-0000-000000000000}"/>
    <cellStyle name="Moneda" xfId="7" builtinId="4"/>
    <cellStyle name="Moneda [0]" xfId="8" builtinId="7"/>
    <cellStyle name="Moneda 2" xfId="3" xr:uid="{00000000-0005-0000-0000-000001000000}"/>
    <cellStyle name="Normal" xfId="0" builtinId="0"/>
    <cellStyle name="Normal 2" xfId="1" xr:uid="{00000000-0005-0000-0000-000003000000}"/>
    <cellStyle name="Porcentaje" xfId="5" builtinId="5"/>
    <cellStyle name="Porcentaje 2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514352</xdr:colOff>
      <xdr:row>0</xdr:row>
      <xdr:rowOff>257175</xdr:rowOff>
    </xdr:from>
    <xdr:to>
      <xdr:col>2</xdr:col>
      <xdr:colOff>2057401</xdr:colOff>
      <xdr:row>5</xdr:row>
      <xdr:rowOff>47625</xdr:rowOff>
    </xdr:to>
    <xdr:pic>
      <xdr:nvPicPr>
        <xdr:cNvPr id="4" name="3 Imagen" descr="Membretes_2024_2-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971552" y="257175"/>
          <a:ext cx="4657724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416718</xdr:colOff>
      <xdr:row>38</xdr:row>
      <xdr:rowOff>14883</xdr:rowOff>
    </xdr:from>
    <xdr:to>
      <xdr:col>16</xdr:col>
      <xdr:colOff>669726</xdr:colOff>
      <xdr:row>41</xdr:row>
      <xdr:rowOff>267891</xdr:rowOff>
    </xdr:to>
    <xdr:pic>
      <xdr:nvPicPr>
        <xdr:cNvPr id="5" name="Imagen 1" descr="CAPITAL">
          <a:extLst>
            <a:ext uri="{FF2B5EF4-FFF2-40B4-BE49-F238E27FC236}">
              <a16:creationId xmlns:a16="http://schemas.microsoft.com/office/drawing/2014/main" id="{583EC03D-1D9B-46F7-9CA8-413D2F46D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9693" y="300633"/>
          <a:ext cx="1415058" cy="98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514352</xdr:colOff>
      <xdr:row>37</xdr:row>
      <xdr:rowOff>257175</xdr:rowOff>
    </xdr:from>
    <xdr:ext cx="4657724" cy="1066800"/>
    <xdr:pic>
      <xdr:nvPicPr>
        <xdr:cNvPr id="6" name="3 Imagen" descr="Membretes_2024_2-01">
          <a:extLst>
            <a:ext uri="{FF2B5EF4-FFF2-40B4-BE49-F238E27FC236}">
              <a16:creationId xmlns:a16="http://schemas.microsoft.com/office/drawing/2014/main" id="{0A8F3456-FE66-4002-8FC8-B8C34B087D4A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971552" y="257175"/>
          <a:ext cx="4657724" cy="10668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416718</xdr:colOff>
      <xdr:row>73</xdr:row>
      <xdr:rowOff>14883</xdr:rowOff>
    </xdr:from>
    <xdr:to>
      <xdr:col>16</xdr:col>
      <xdr:colOff>669726</xdr:colOff>
      <xdr:row>76</xdr:row>
      <xdr:rowOff>267891</xdr:rowOff>
    </xdr:to>
    <xdr:pic>
      <xdr:nvPicPr>
        <xdr:cNvPr id="7" name="Imagen 1" descr="CAPITAL">
          <a:extLst>
            <a:ext uri="{FF2B5EF4-FFF2-40B4-BE49-F238E27FC236}">
              <a16:creationId xmlns:a16="http://schemas.microsoft.com/office/drawing/2014/main" id="{73721114-2CC7-406E-919A-A90C39DD4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9693" y="13435608"/>
          <a:ext cx="1415058" cy="98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514352</xdr:colOff>
      <xdr:row>72</xdr:row>
      <xdr:rowOff>257175</xdr:rowOff>
    </xdr:from>
    <xdr:ext cx="4657724" cy="1066800"/>
    <xdr:pic>
      <xdr:nvPicPr>
        <xdr:cNvPr id="8" name="3 Imagen" descr="Membretes_2024_2-01">
          <a:extLst>
            <a:ext uri="{FF2B5EF4-FFF2-40B4-BE49-F238E27FC236}">
              <a16:creationId xmlns:a16="http://schemas.microsoft.com/office/drawing/2014/main" id="{D6E1F56A-22BE-4534-8686-67BE95BCF77F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971552" y="13418820"/>
          <a:ext cx="4657724" cy="10668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416718</xdr:colOff>
      <xdr:row>108</xdr:row>
      <xdr:rowOff>14883</xdr:rowOff>
    </xdr:from>
    <xdr:to>
      <xdr:col>16</xdr:col>
      <xdr:colOff>669726</xdr:colOff>
      <xdr:row>111</xdr:row>
      <xdr:rowOff>267891</xdr:rowOff>
    </xdr:to>
    <xdr:pic>
      <xdr:nvPicPr>
        <xdr:cNvPr id="9" name="Imagen 1" descr="CAPITAL">
          <a:extLst>
            <a:ext uri="{FF2B5EF4-FFF2-40B4-BE49-F238E27FC236}">
              <a16:creationId xmlns:a16="http://schemas.microsoft.com/office/drawing/2014/main" id="{F1B7BCD1-B92B-410A-A5DC-360F29F0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9693" y="25198983"/>
          <a:ext cx="1415058" cy="98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514352</xdr:colOff>
      <xdr:row>107</xdr:row>
      <xdr:rowOff>257175</xdr:rowOff>
    </xdr:from>
    <xdr:ext cx="4657724" cy="1066800"/>
    <xdr:pic>
      <xdr:nvPicPr>
        <xdr:cNvPr id="10" name="3 Imagen" descr="Membretes_2024_2-01">
          <a:extLst>
            <a:ext uri="{FF2B5EF4-FFF2-40B4-BE49-F238E27FC236}">
              <a16:creationId xmlns:a16="http://schemas.microsoft.com/office/drawing/2014/main" id="{9B9BFEBD-EB11-4482-A745-7ECE8E9B5A3F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971552" y="25182195"/>
          <a:ext cx="4657724" cy="10668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416718</xdr:colOff>
      <xdr:row>141</xdr:row>
      <xdr:rowOff>14883</xdr:rowOff>
    </xdr:from>
    <xdr:to>
      <xdr:col>16</xdr:col>
      <xdr:colOff>669726</xdr:colOff>
      <xdr:row>144</xdr:row>
      <xdr:rowOff>267891</xdr:rowOff>
    </xdr:to>
    <xdr:pic>
      <xdr:nvPicPr>
        <xdr:cNvPr id="11" name="Imagen 1" descr="CAPITAL">
          <a:extLst>
            <a:ext uri="{FF2B5EF4-FFF2-40B4-BE49-F238E27FC236}">
              <a16:creationId xmlns:a16="http://schemas.microsoft.com/office/drawing/2014/main" id="{5A93AFC4-23CB-4FDF-8554-28B987F9D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9693" y="37648158"/>
          <a:ext cx="1415058" cy="98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514352</xdr:colOff>
      <xdr:row>140</xdr:row>
      <xdr:rowOff>257175</xdr:rowOff>
    </xdr:from>
    <xdr:ext cx="4657724" cy="1066800"/>
    <xdr:pic>
      <xdr:nvPicPr>
        <xdr:cNvPr id="12" name="3 Imagen" descr="Membretes_2024_2-01">
          <a:extLst>
            <a:ext uri="{FF2B5EF4-FFF2-40B4-BE49-F238E27FC236}">
              <a16:creationId xmlns:a16="http://schemas.microsoft.com/office/drawing/2014/main" id="{4552F320-DC6D-437D-B361-69BB810616C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971552" y="37631370"/>
          <a:ext cx="4657724" cy="10668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416718</xdr:colOff>
      <xdr:row>187</xdr:row>
      <xdr:rowOff>14883</xdr:rowOff>
    </xdr:from>
    <xdr:to>
      <xdr:col>16</xdr:col>
      <xdr:colOff>669726</xdr:colOff>
      <xdr:row>190</xdr:row>
      <xdr:rowOff>267891</xdr:rowOff>
    </xdr:to>
    <xdr:pic>
      <xdr:nvPicPr>
        <xdr:cNvPr id="13" name="Imagen 1" descr="CAPITAL">
          <a:extLst>
            <a:ext uri="{FF2B5EF4-FFF2-40B4-BE49-F238E27FC236}">
              <a16:creationId xmlns:a16="http://schemas.microsoft.com/office/drawing/2014/main" id="{932C679D-C5CA-446F-8632-161A6D65F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9693" y="49411533"/>
          <a:ext cx="1415058" cy="98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514352</xdr:colOff>
      <xdr:row>186</xdr:row>
      <xdr:rowOff>257175</xdr:rowOff>
    </xdr:from>
    <xdr:ext cx="4657724" cy="1066800"/>
    <xdr:pic>
      <xdr:nvPicPr>
        <xdr:cNvPr id="14" name="3 Imagen" descr="Membretes_2024_2-01">
          <a:extLst>
            <a:ext uri="{FF2B5EF4-FFF2-40B4-BE49-F238E27FC236}">
              <a16:creationId xmlns:a16="http://schemas.microsoft.com/office/drawing/2014/main" id="{7842D2C0-6662-437B-9AAC-A98078EA99E4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971552" y="49394745"/>
          <a:ext cx="4657724" cy="10668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416718</xdr:colOff>
      <xdr:row>220</xdr:row>
      <xdr:rowOff>14883</xdr:rowOff>
    </xdr:from>
    <xdr:to>
      <xdr:col>16</xdr:col>
      <xdr:colOff>669726</xdr:colOff>
      <xdr:row>223</xdr:row>
      <xdr:rowOff>267891</xdr:rowOff>
    </xdr:to>
    <xdr:pic>
      <xdr:nvPicPr>
        <xdr:cNvPr id="15" name="Imagen 1" descr="CAPITAL">
          <a:extLst>
            <a:ext uri="{FF2B5EF4-FFF2-40B4-BE49-F238E27FC236}">
              <a16:creationId xmlns:a16="http://schemas.microsoft.com/office/drawing/2014/main" id="{C9DB4B1D-D664-460D-9332-194EA2577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9693" y="64603908"/>
          <a:ext cx="1415058" cy="98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514352</xdr:colOff>
      <xdr:row>219</xdr:row>
      <xdr:rowOff>257175</xdr:rowOff>
    </xdr:from>
    <xdr:ext cx="4657724" cy="1066800"/>
    <xdr:pic>
      <xdr:nvPicPr>
        <xdr:cNvPr id="16" name="3 Imagen" descr="Membretes_2024_2-01">
          <a:extLst>
            <a:ext uri="{FF2B5EF4-FFF2-40B4-BE49-F238E27FC236}">
              <a16:creationId xmlns:a16="http://schemas.microsoft.com/office/drawing/2014/main" id="{D1C03E39-1BC0-4DCB-85D5-3B05282AFF9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971552" y="64587120"/>
          <a:ext cx="4657724" cy="10668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416718</xdr:colOff>
      <xdr:row>253</xdr:row>
      <xdr:rowOff>14883</xdr:rowOff>
    </xdr:from>
    <xdr:to>
      <xdr:col>16</xdr:col>
      <xdr:colOff>669726</xdr:colOff>
      <xdr:row>256</xdr:row>
      <xdr:rowOff>267891</xdr:rowOff>
    </xdr:to>
    <xdr:pic>
      <xdr:nvPicPr>
        <xdr:cNvPr id="17" name="Imagen 1" descr="CAPITAL">
          <a:extLst>
            <a:ext uri="{FF2B5EF4-FFF2-40B4-BE49-F238E27FC236}">
              <a16:creationId xmlns:a16="http://schemas.microsoft.com/office/drawing/2014/main" id="{48861EFB-2E92-47B9-A077-B6D48A179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9693" y="49411533"/>
          <a:ext cx="1415058" cy="98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514352</xdr:colOff>
      <xdr:row>252</xdr:row>
      <xdr:rowOff>257175</xdr:rowOff>
    </xdr:from>
    <xdr:ext cx="4657724" cy="1066800"/>
    <xdr:pic>
      <xdr:nvPicPr>
        <xdr:cNvPr id="18" name="3 Imagen" descr="Membretes_2024_2-01">
          <a:extLst>
            <a:ext uri="{FF2B5EF4-FFF2-40B4-BE49-F238E27FC236}">
              <a16:creationId xmlns:a16="http://schemas.microsoft.com/office/drawing/2014/main" id="{627C628B-A155-4FB0-8FD6-924E9B1855D4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971552" y="49394745"/>
          <a:ext cx="4657724" cy="10668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0807DBB5-11F9-403C-93C5-F0739E1C6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FCD3DA8F-029B-4495-826C-92E1B07A5746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9E2F615D-9F28-42EA-B723-76D60651D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ED48C7EF-41FA-4BFD-AE22-87432B5AC5C6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416718</xdr:colOff>
      <xdr:row>39</xdr:row>
      <xdr:rowOff>14883</xdr:rowOff>
    </xdr:from>
    <xdr:to>
      <xdr:col>16</xdr:col>
      <xdr:colOff>669726</xdr:colOff>
      <xdr:row>42</xdr:row>
      <xdr:rowOff>267891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4E5D98CB-A8A1-4C7E-B4BB-9BC3D0760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9693" y="300633"/>
          <a:ext cx="14150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762001</xdr:colOff>
      <xdr:row>39</xdr:row>
      <xdr:rowOff>111125</xdr:rowOff>
    </xdr:from>
    <xdr:ext cx="5602513" cy="1682750"/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F6EBD3D0-AF5A-4982-8BEB-6239CC6960FA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6875"/>
          <a:ext cx="5602513" cy="16827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D6707DA7-4C52-4134-910F-C8191D66B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92B0846D-D0A6-481A-ACF8-5F1FAACEE7B8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416718</xdr:colOff>
      <xdr:row>36</xdr:row>
      <xdr:rowOff>14883</xdr:rowOff>
    </xdr:from>
    <xdr:to>
      <xdr:col>16</xdr:col>
      <xdr:colOff>669726</xdr:colOff>
      <xdr:row>39</xdr:row>
      <xdr:rowOff>267891</xdr:rowOff>
    </xdr:to>
    <xdr:pic>
      <xdr:nvPicPr>
        <xdr:cNvPr id="4" name="Imagen 3" descr="CAPITAL">
          <a:extLst>
            <a:ext uri="{FF2B5EF4-FFF2-40B4-BE49-F238E27FC236}">
              <a16:creationId xmlns:a16="http://schemas.microsoft.com/office/drawing/2014/main" id="{6FFECFC7-598F-4AE9-959B-CCF242BD0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9693" y="300633"/>
          <a:ext cx="14150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676276</xdr:colOff>
      <xdr:row>36</xdr:row>
      <xdr:rowOff>63500</xdr:rowOff>
    </xdr:from>
    <xdr:ext cx="3219449" cy="946150"/>
    <xdr:pic>
      <xdr:nvPicPr>
        <xdr:cNvPr id="5" name="3 Imagen" descr="Membretes_2024_2-01">
          <a:extLst>
            <a:ext uri="{FF2B5EF4-FFF2-40B4-BE49-F238E27FC236}">
              <a16:creationId xmlns:a16="http://schemas.microsoft.com/office/drawing/2014/main" id="{2DEE35D8-0A72-442E-B42B-9D2DA77A0DE3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133476" y="13465175"/>
          <a:ext cx="3219449" cy="94615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416718</xdr:colOff>
      <xdr:row>71</xdr:row>
      <xdr:rowOff>14883</xdr:rowOff>
    </xdr:from>
    <xdr:to>
      <xdr:col>16</xdr:col>
      <xdr:colOff>669726</xdr:colOff>
      <xdr:row>74</xdr:row>
      <xdr:rowOff>267891</xdr:rowOff>
    </xdr:to>
    <xdr:pic>
      <xdr:nvPicPr>
        <xdr:cNvPr id="6" name="Imagen 5" descr="CAPITAL">
          <a:extLst>
            <a:ext uri="{FF2B5EF4-FFF2-40B4-BE49-F238E27FC236}">
              <a16:creationId xmlns:a16="http://schemas.microsoft.com/office/drawing/2014/main" id="{171C5FCB-8F1F-4698-A431-8EFA597D3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9693" y="13416558"/>
          <a:ext cx="14150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762001</xdr:colOff>
      <xdr:row>71</xdr:row>
      <xdr:rowOff>111125</xdr:rowOff>
    </xdr:from>
    <xdr:ext cx="5602513" cy="1682750"/>
    <xdr:pic>
      <xdr:nvPicPr>
        <xdr:cNvPr id="7" name="3 Imagen" descr="Membretes_2024_2-01">
          <a:extLst>
            <a:ext uri="{FF2B5EF4-FFF2-40B4-BE49-F238E27FC236}">
              <a16:creationId xmlns:a16="http://schemas.microsoft.com/office/drawing/2014/main" id="{3CD9D5C6-BF25-4942-AB75-79DD8E9096E2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13512800"/>
          <a:ext cx="5602513" cy="16827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416718</xdr:colOff>
      <xdr:row>1</xdr:row>
      <xdr:rowOff>14883</xdr:rowOff>
    </xdr:from>
    <xdr:to>
      <xdr:col>16</xdr:col>
      <xdr:colOff>669726</xdr:colOff>
      <xdr:row>4</xdr:row>
      <xdr:rowOff>267891</xdr:rowOff>
    </xdr:to>
    <xdr:pic>
      <xdr:nvPicPr>
        <xdr:cNvPr id="2" name="Imagen 1" descr="CAPITAL">
          <a:extLst>
            <a:ext uri="{FF2B5EF4-FFF2-40B4-BE49-F238E27FC236}">
              <a16:creationId xmlns:a16="http://schemas.microsoft.com/office/drawing/2014/main" id="{A862ADE5-7A4C-4A38-B41F-E8697FCF5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13978" y="296823"/>
          <a:ext cx="1411248" cy="1624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762001</xdr:colOff>
      <xdr:row>1</xdr:row>
      <xdr:rowOff>111125</xdr:rowOff>
    </xdr:from>
    <xdr:to>
      <xdr:col>2</xdr:col>
      <xdr:colOff>3249839</xdr:colOff>
      <xdr:row>4</xdr:row>
      <xdr:rowOff>412750</xdr:rowOff>
    </xdr:to>
    <xdr:pic>
      <xdr:nvPicPr>
        <xdr:cNvPr id="3" name="3 Imagen" descr="Membretes_2024_2-01">
          <a:extLst>
            <a:ext uri="{FF2B5EF4-FFF2-40B4-BE49-F238E27FC236}">
              <a16:creationId xmlns:a16="http://schemas.microsoft.com/office/drawing/2014/main" id="{A1DECBBF-80A7-4345-9E81-361778AA3DBA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8" r="64233" b="22049"/>
        <a:stretch/>
      </xdr:blipFill>
      <xdr:spPr bwMode="auto">
        <a:xfrm>
          <a:off x="1219201" y="393065"/>
          <a:ext cx="5604418" cy="1673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Q304"/>
  <sheetViews>
    <sheetView tabSelected="1" topLeftCell="B230" zoomScale="70" zoomScaleNormal="70" workbookViewId="0">
      <selection activeCell="B293" sqref="B293:C294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43" customFormat="1" ht="17.45" customHeight="1">
      <c r="B2" s="240"/>
      <c r="C2" s="240"/>
      <c r="D2" s="241" t="s">
        <v>29</v>
      </c>
      <c r="E2" s="242"/>
      <c r="F2" s="242"/>
      <c r="G2" s="242"/>
      <c r="H2" s="242"/>
      <c r="I2" s="242"/>
      <c r="J2" s="242"/>
      <c r="K2" s="243"/>
      <c r="L2" s="247" t="s">
        <v>33</v>
      </c>
      <c r="M2" s="248"/>
      <c r="N2" s="248"/>
      <c r="O2" s="249"/>
      <c r="P2" s="250"/>
      <c r="Q2" s="251"/>
      <c r="R2" s="65"/>
    </row>
    <row r="3" spans="2:251" s="43" customFormat="1" ht="22.15" customHeight="1">
      <c r="B3" s="240"/>
      <c r="C3" s="240"/>
      <c r="D3" s="244"/>
      <c r="E3" s="245"/>
      <c r="F3" s="245"/>
      <c r="G3" s="245"/>
      <c r="H3" s="245"/>
      <c r="I3" s="245"/>
      <c r="J3" s="245"/>
      <c r="K3" s="246"/>
      <c r="L3" s="247" t="s">
        <v>30</v>
      </c>
      <c r="M3" s="248"/>
      <c r="N3" s="248"/>
      <c r="O3" s="249"/>
      <c r="P3" s="252"/>
      <c r="Q3" s="253"/>
      <c r="R3" s="65"/>
    </row>
    <row r="4" spans="2:251" s="43" customFormat="1" ht="33.75" customHeight="1">
      <c r="B4" s="240"/>
      <c r="C4" s="240"/>
      <c r="D4" s="241" t="s">
        <v>28</v>
      </c>
      <c r="E4" s="242"/>
      <c r="F4" s="242"/>
      <c r="G4" s="242"/>
      <c r="H4" s="242"/>
      <c r="I4" s="242"/>
      <c r="J4" s="242"/>
      <c r="K4" s="243"/>
      <c r="L4" s="247" t="s">
        <v>31</v>
      </c>
      <c r="M4" s="248"/>
      <c r="N4" s="248"/>
      <c r="O4" s="249"/>
      <c r="P4" s="252"/>
      <c r="Q4" s="253"/>
      <c r="R4" s="65"/>
    </row>
    <row r="5" spans="2:251" s="43" customFormat="1" ht="4.9000000000000004" customHeight="1">
      <c r="B5" s="240"/>
      <c r="C5" s="240"/>
      <c r="D5" s="244"/>
      <c r="E5" s="245"/>
      <c r="F5" s="245"/>
      <c r="G5" s="245"/>
      <c r="H5" s="245"/>
      <c r="I5" s="245"/>
      <c r="J5" s="245"/>
      <c r="K5" s="246"/>
      <c r="L5" s="247" t="s">
        <v>32</v>
      </c>
      <c r="M5" s="248"/>
      <c r="N5" s="248"/>
      <c r="O5" s="249"/>
      <c r="P5" s="254"/>
      <c r="Q5" s="255"/>
      <c r="R5" s="65"/>
    </row>
    <row r="6" spans="2:251" s="43" customFormat="1" ht="24.6" customHeight="1"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65"/>
    </row>
    <row r="7" spans="2:251" s="43" customFormat="1" ht="31.5" customHeight="1">
      <c r="B7" s="67" t="s">
        <v>39</v>
      </c>
      <c r="C7" s="67" t="s">
        <v>55</v>
      </c>
      <c r="D7" s="207" t="s">
        <v>40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9"/>
      <c r="R7" s="65"/>
    </row>
    <row r="8" spans="2:251" s="43" customFormat="1" ht="36" customHeight="1">
      <c r="B8" s="67" t="s">
        <v>27</v>
      </c>
      <c r="C8" s="67"/>
      <c r="D8" s="210" t="s">
        <v>189</v>
      </c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</row>
    <row r="9" spans="2:251" s="43" customFormat="1" ht="36" customHeight="1">
      <c r="B9" s="211" t="s">
        <v>104</v>
      </c>
      <c r="C9" s="212"/>
      <c r="D9" s="213"/>
      <c r="E9" s="213"/>
      <c r="F9" s="213"/>
      <c r="G9" s="213"/>
      <c r="H9" s="213"/>
      <c r="I9" s="214"/>
      <c r="J9" s="215" t="s">
        <v>26</v>
      </c>
      <c r="K9" s="216"/>
      <c r="L9" s="217"/>
      <c r="M9" s="224" t="s">
        <v>25</v>
      </c>
      <c r="N9" s="225"/>
      <c r="O9" s="225"/>
      <c r="P9" s="225"/>
      <c r="Q9" s="226"/>
      <c r="R9" s="51"/>
      <c r="T9" s="227"/>
      <c r="U9" s="227"/>
      <c r="V9" s="227"/>
      <c r="W9" s="227"/>
      <c r="X9" s="227"/>
    </row>
    <row r="10" spans="2:251" s="43" customFormat="1" ht="36" customHeight="1">
      <c r="B10" s="211" t="s">
        <v>102</v>
      </c>
      <c r="C10" s="212"/>
      <c r="D10" s="213"/>
      <c r="E10" s="213"/>
      <c r="F10" s="213"/>
      <c r="G10" s="213"/>
      <c r="H10" s="213"/>
      <c r="I10" s="214"/>
      <c r="J10" s="218"/>
      <c r="K10" s="219"/>
      <c r="L10" s="220"/>
      <c r="M10" s="64" t="s">
        <v>24</v>
      </c>
      <c r="N10" s="228" t="s">
        <v>23</v>
      </c>
      <c r="O10" s="228"/>
      <c r="P10" s="228"/>
      <c r="Q10" s="64" t="s">
        <v>22</v>
      </c>
      <c r="R10" s="51"/>
      <c r="T10" s="63"/>
      <c r="U10" s="63"/>
      <c r="V10" s="63"/>
      <c r="W10" s="63"/>
      <c r="X10" s="63"/>
    </row>
    <row r="11" spans="2:251" s="43" customFormat="1" ht="54" customHeight="1">
      <c r="B11" s="229" t="s">
        <v>101</v>
      </c>
      <c r="C11" s="230"/>
      <c r="D11" s="231"/>
      <c r="E11" s="231"/>
      <c r="F11" s="231"/>
      <c r="G11" s="231"/>
      <c r="H11" s="231"/>
      <c r="I11" s="232"/>
      <c r="J11" s="218"/>
      <c r="K11" s="219"/>
      <c r="L11" s="220"/>
      <c r="M11" s="62"/>
      <c r="N11" s="259"/>
      <c r="O11" s="260"/>
      <c r="P11" s="261"/>
      <c r="Q11" s="61"/>
      <c r="R11" s="51"/>
      <c r="T11" s="60"/>
      <c r="U11" s="233"/>
      <c r="V11" s="233"/>
      <c r="W11" s="233"/>
      <c r="X11" s="60"/>
      <c r="Z11" s="59"/>
      <c r="AA11" s="59"/>
    </row>
    <row r="12" spans="2:251" s="43" customFormat="1" ht="74.25" customHeight="1">
      <c r="B12" s="234" t="s">
        <v>50</v>
      </c>
      <c r="C12" s="235"/>
      <c r="D12" s="231"/>
      <c r="E12" s="231"/>
      <c r="F12" s="231"/>
      <c r="G12" s="231"/>
      <c r="H12" s="231"/>
      <c r="I12" s="232"/>
      <c r="J12" s="218"/>
      <c r="K12" s="219"/>
      <c r="L12" s="220"/>
      <c r="M12" s="58"/>
      <c r="N12" s="262"/>
      <c r="O12" s="263"/>
      <c r="P12" s="264"/>
      <c r="Q12" s="57"/>
      <c r="R12" s="51"/>
      <c r="T12" s="54"/>
      <c r="U12" s="192"/>
      <c r="V12" s="192"/>
      <c r="W12" s="192"/>
      <c r="X12" s="48"/>
      <c r="Z12" s="46"/>
      <c r="AA12" s="45"/>
      <c r="AB12" s="44"/>
    </row>
    <row r="13" spans="2:251" s="43" customFormat="1" ht="74.25" customHeight="1">
      <c r="B13" s="236" t="s">
        <v>56</v>
      </c>
      <c r="C13" s="237"/>
      <c r="D13" s="213"/>
      <c r="E13" s="213"/>
      <c r="F13" s="213"/>
      <c r="G13" s="213"/>
      <c r="H13" s="213"/>
      <c r="I13" s="214"/>
      <c r="J13" s="218"/>
      <c r="K13" s="219"/>
      <c r="L13" s="220"/>
      <c r="M13" s="56"/>
      <c r="N13" s="256"/>
      <c r="O13" s="257"/>
      <c r="P13" s="258"/>
      <c r="Q13" s="55"/>
      <c r="R13" s="51"/>
      <c r="T13" s="54"/>
      <c r="U13" s="192"/>
      <c r="V13" s="192"/>
      <c r="W13" s="192"/>
      <c r="X13" s="48"/>
      <c r="Z13" s="46"/>
      <c r="AA13" s="45"/>
      <c r="AB13" s="44"/>
    </row>
    <row r="14" spans="2:251" s="43" customFormat="1" ht="28.5" customHeight="1">
      <c r="B14" s="77" t="s">
        <v>57</v>
      </c>
      <c r="C14" s="78"/>
      <c r="D14" s="238"/>
      <c r="E14" s="238"/>
      <c r="F14" s="238"/>
      <c r="G14" s="238"/>
      <c r="H14" s="238"/>
      <c r="I14" s="239"/>
      <c r="J14" s="221"/>
      <c r="K14" s="222"/>
      <c r="L14" s="223"/>
      <c r="M14" s="53"/>
      <c r="N14" s="256"/>
      <c r="O14" s="257"/>
      <c r="P14" s="258"/>
      <c r="Q14" s="52"/>
      <c r="R14" s="51"/>
      <c r="T14" s="50"/>
      <c r="U14" s="192"/>
      <c r="V14" s="192"/>
      <c r="W14" s="49"/>
      <c r="X14" s="48"/>
      <c r="Y14" s="47"/>
      <c r="Z14" s="46"/>
      <c r="AA14" s="45"/>
      <c r="AB14" s="44"/>
    </row>
    <row r="15" spans="2:251" ht="28.5" customHeight="1">
      <c r="B15" s="193" t="s">
        <v>37</v>
      </c>
      <c r="C15" s="196" t="s">
        <v>35</v>
      </c>
      <c r="D15" s="197" t="s">
        <v>42</v>
      </c>
      <c r="E15" s="197" t="s">
        <v>21</v>
      </c>
      <c r="F15" s="197" t="s">
        <v>49</v>
      </c>
      <c r="G15" s="198" t="s">
        <v>44</v>
      </c>
      <c r="H15" s="197" t="s">
        <v>38</v>
      </c>
      <c r="I15" s="199" t="s">
        <v>36</v>
      </c>
      <c r="J15" s="200"/>
      <c r="K15" s="200"/>
      <c r="L15" s="201"/>
      <c r="M15" s="197" t="s">
        <v>20</v>
      </c>
      <c r="N15" s="197"/>
      <c r="O15" s="205" t="s">
        <v>19</v>
      </c>
      <c r="P15" s="205"/>
      <c r="Q15" s="205"/>
      <c r="R15" s="3"/>
      <c r="S15" s="3"/>
      <c r="T15" s="10"/>
      <c r="U15" s="187"/>
      <c r="V15" s="187"/>
      <c r="W15" s="3"/>
      <c r="X15" s="9"/>
      <c r="Y15" s="3"/>
      <c r="Z15" s="17"/>
      <c r="AA15" s="6"/>
      <c r="AB15" s="34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94"/>
      <c r="C16" s="196"/>
      <c r="D16" s="197"/>
      <c r="E16" s="197"/>
      <c r="F16" s="197"/>
      <c r="G16" s="197"/>
      <c r="H16" s="197"/>
      <c r="I16" s="202"/>
      <c r="J16" s="203"/>
      <c r="K16" s="203"/>
      <c r="L16" s="204"/>
      <c r="M16" s="197"/>
      <c r="N16" s="197"/>
      <c r="O16" s="197" t="s">
        <v>18</v>
      </c>
      <c r="P16" s="197" t="s">
        <v>17</v>
      </c>
      <c r="Q16" s="196" t="s">
        <v>16</v>
      </c>
      <c r="R16" s="3"/>
      <c r="S16" s="3"/>
      <c r="T16" s="8"/>
      <c r="U16" s="187"/>
      <c r="V16" s="187"/>
      <c r="W16" s="3"/>
      <c r="X16" s="7"/>
      <c r="Y16" s="3"/>
      <c r="Z16" s="17"/>
      <c r="AA16" s="6"/>
      <c r="AB16" s="34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95"/>
      <c r="C17" s="196"/>
      <c r="D17" s="197"/>
      <c r="E17" s="197"/>
      <c r="F17" s="197"/>
      <c r="G17" s="197"/>
      <c r="H17" s="197"/>
      <c r="I17" s="72" t="s">
        <v>15</v>
      </c>
      <c r="J17" s="72" t="s">
        <v>14</v>
      </c>
      <c r="K17" s="72" t="s">
        <v>13</v>
      </c>
      <c r="L17" s="73" t="s">
        <v>12</v>
      </c>
      <c r="M17" s="42" t="s">
        <v>11</v>
      </c>
      <c r="N17" s="41" t="s">
        <v>10</v>
      </c>
      <c r="O17" s="197"/>
      <c r="P17" s="197"/>
      <c r="Q17" s="196"/>
      <c r="R17" s="3"/>
      <c r="S17" s="3"/>
      <c r="T17" s="5"/>
      <c r="U17" s="187"/>
      <c r="V17" s="187"/>
      <c r="X17" s="6"/>
      <c r="Z17" s="17"/>
      <c r="AA17" s="6"/>
      <c r="AB17" s="34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93" t="s">
        <v>60</v>
      </c>
      <c r="C18" s="184" t="s">
        <v>61</v>
      </c>
      <c r="D18" s="68" t="s">
        <v>41</v>
      </c>
      <c r="E18" s="149" t="s">
        <v>164</v>
      </c>
      <c r="F18" s="74">
        <v>1</v>
      </c>
      <c r="G18" s="68" t="s">
        <v>41</v>
      </c>
      <c r="H18" s="126">
        <v>200000</v>
      </c>
      <c r="I18" s="28"/>
      <c r="J18" s="25"/>
      <c r="K18" s="27"/>
      <c r="L18" s="25"/>
      <c r="M18" s="40"/>
      <c r="N18" s="40"/>
      <c r="O18" s="185">
        <f>+F19/F18</f>
        <v>0</v>
      </c>
      <c r="P18" s="185">
        <f>+H19/H18</f>
        <v>0</v>
      </c>
      <c r="Q18" s="186" t="e">
        <f>+(O18*O18)/P18</f>
        <v>#DIV/0!</v>
      </c>
      <c r="T18" s="5"/>
      <c r="U18" s="187"/>
      <c r="V18" s="187"/>
      <c r="X18" s="4"/>
      <c r="Z18" s="37"/>
      <c r="AA18" s="6"/>
      <c r="AB18" s="34"/>
    </row>
    <row r="19" spans="2:251" ht="37.5" customHeight="1">
      <c r="B19" s="294"/>
      <c r="C19" s="184"/>
      <c r="D19" s="68" t="s">
        <v>2</v>
      </c>
      <c r="E19" s="150"/>
      <c r="F19" s="74"/>
      <c r="G19" s="68" t="s">
        <v>43</v>
      </c>
      <c r="H19" s="126"/>
      <c r="I19" s="28"/>
      <c r="J19" s="25"/>
      <c r="K19" s="27"/>
      <c r="L19" s="25"/>
      <c r="M19" s="40"/>
      <c r="N19" s="40"/>
      <c r="O19" s="185"/>
      <c r="P19" s="185"/>
      <c r="Q19" s="186"/>
      <c r="T19" s="5"/>
      <c r="U19" s="66"/>
      <c r="V19" s="66"/>
      <c r="X19" s="4"/>
      <c r="Z19" s="37"/>
      <c r="AA19" s="6"/>
      <c r="AB19" s="34"/>
    </row>
    <row r="20" spans="2:251" ht="27" customHeight="1">
      <c r="B20" s="294"/>
      <c r="C20" s="188" t="s">
        <v>62</v>
      </c>
      <c r="D20" s="68" t="s">
        <v>3</v>
      </c>
      <c r="E20" s="149" t="s">
        <v>164</v>
      </c>
      <c r="F20" s="33">
        <v>1</v>
      </c>
      <c r="G20" s="68" t="s">
        <v>3</v>
      </c>
      <c r="H20" s="127">
        <v>100000</v>
      </c>
      <c r="I20" s="28"/>
      <c r="J20" s="21"/>
      <c r="K20" s="27"/>
      <c r="L20" s="21"/>
      <c r="M20" s="32"/>
      <c r="N20" s="32"/>
      <c r="O20" s="151"/>
      <c r="P20" s="151"/>
      <c r="Q20" s="153"/>
      <c r="X20" s="36"/>
      <c r="Z20" s="37"/>
      <c r="AA20" s="6"/>
      <c r="AB20" s="34"/>
    </row>
    <row r="21" spans="2:251" ht="27" customHeight="1">
      <c r="B21" s="294"/>
      <c r="C21" s="188"/>
      <c r="D21" s="68" t="s">
        <v>2</v>
      </c>
      <c r="E21" s="150"/>
      <c r="F21" s="35"/>
      <c r="G21" s="68" t="s">
        <v>43</v>
      </c>
      <c r="H21" s="127"/>
      <c r="I21" s="23"/>
      <c r="J21" s="21"/>
      <c r="K21" s="27"/>
      <c r="L21" s="21"/>
      <c r="M21" s="39"/>
      <c r="N21" s="38"/>
      <c r="O21" s="152"/>
      <c r="P21" s="152"/>
      <c r="Q21" s="154"/>
      <c r="X21" s="36"/>
      <c r="Z21" s="37"/>
      <c r="AA21" s="6"/>
      <c r="AB21" s="34"/>
    </row>
    <row r="22" spans="2:251" ht="27" customHeight="1">
      <c r="B22" s="294"/>
      <c r="C22" s="147" t="s">
        <v>63</v>
      </c>
      <c r="D22" s="68" t="s">
        <v>3</v>
      </c>
      <c r="E22" s="149" t="s">
        <v>164</v>
      </c>
      <c r="F22" s="33">
        <v>1</v>
      </c>
      <c r="G22" s="68" t="s">
        <v>3</v>
      </c>
      <c r="H22" s="127">
        <v>100000</v>
      </c>
      <c r="I22" s="28"/>
      <c r="J22" s="21"/>
      <c r="K22" s="27"/>
      <c r="L22" s="21"/>
      <c r="M22" s="32"/>
      <c r="N22" s="32"/>
      <c r="O22" s="151"/>
      <c r="P22" s="151"/>
      <c r="Q22" s="153"/>
      <c r="X22" s="36"/>
      <c r="Z22" s="37"/>
      <c r="AA22" s="6"/>
      <c r="AB22" s="34"/>
    </row>
    <row r="23" spans="2:251" ht="27" customHeight="1">
      <c r="B23" s="294"/>
      <c r="C23" s="148"/>
      <c r="D23" s="68" t="s">
        <v>2</v>
      </c>
      <c r="E23" s="150"/>
      <c r="F23" s="35"/>
      <c r="G23" s="68" t="s">
        <v>43</v>
      </c>
      <c r="H23" s="127"/>
      <c r="I23" s="23"/>
      <c r="J23" s="21"/>
      <c r="K23" s="27"/>
      <c r="L23" s="21"/>
      <c r="M23" s="39"/>
      <c r="N23" s="38"/>
      <c r="O23" s="152"/>
      <c r="P23" s="152"/>
      <c r="Q23" s="154"/>
      <c r="X23" s="36"/>
      <c r="Z23" s="37"/>
      <c r="AA23" s="6"/>
      <c r="AB23" s="34"/>
    </row>
    <row r="24" spans="2:251" ht="27" customHeight="1">
      <c r="B24" s="294"/>
      <c r="C24" s="296" t="s">
        <v>190</v>
      </c>
      <c r="D24" s="68" t="s">
        <v>3</v>
      </c>
      <c r="E24" s="149" t="s">
        <v>164</v>
      </c>
      <c r="F24" s="33">
        <v>1</v>
      </c>
      <c r="G24" s="68" t="s">
        <v>3</v>
      </c>
      <c r="H24" s="127">
        <v>600000</v>
      </c>
      <c r="I24" s="23"/>
      <c r="J24" s="21"/>
      <c r="K24" s="27"/>
      <c r="L24" s="21"/>
      <c r="M24" s="39"/>
      <c r="N24" s="38"/>
      <c r="O24" s="123"/>
      <c r="P24" s="123"/>
      <c r="Q24" s="124"/>
      <c r="X24" s="36"/>
      <c r="Z24" s="37"/>
      <c r="AA24" s="6"/>
      <c r="AB24" s="34"/>
    </row>
    <row r="25" spans="2:251" ht="27" customHeight="1">
      <c r="B25" s="295"/>
      <c r="C25" s="297"/>
      <c r="D25" s="68" t="s">
        <v>2</v>
      </c>
      <c r="E25" s="150"/>
      <c r="F25" s="35"/>
      <c r="G25" s="68" t="s">
        <v>43</v>
      </c>
      <c r="H25" s="127"/>
      <c r="I25" s="23"/>
      <c r="J25" s="21"/>
      <c r="K25" s="27"/>
      <c r="L25" s="21"/>
      <c r="M25" s="39"/>
      <c r="N25" s="38"/>
      <c r="O25" s="123"/>
      <c r="P25" s="123"/>
      <c r="Q25" s="124"/>
      <c r="X25" s="36"/>
      <c r="Z25" s="37"/>
      <c r="AA25" s="6"/>
      <c r="AB25" s="34"/>
    </row>
    <row r="26" spans="2:251" ht="15.75">
      <c r="B26" s="153"/>
      <c r="C26" s="176" t="s">
        <v>9</v>
      </c>
      <c r="D26" s="68" t="s">
        <v>3</v>
      </c>
      <c r="E26" s="149"/>
      <c r="F26" s="24">
        <v>1</v>
      </c>
      <c r="G26" s="68" t="s">
        <v>3</v>
      </c>
      <c r="H26" s="128">
        <f>+H18+H20+H22+H24</f>
        <v>1000000</v>
      </c>
      <c r="I26" s="26"/>
      <c r="J26" s="25"/>
      <c r="K26" s="25"/>
      <c r="L26" s="25"/>
      <c r="M26" s="25"/>
      <c r="N26" s="20"/>
      <c r="O26" s="178"/>
      <c r="P26" s="178"/>
      <c r="Q26" s="175"/>
    </row>
    <row r="27" spans="2:251" ht="15.75">
      <c r="B27" s="154"/>
      <c r="C27" s="176"/>
      <c r="D27" s="68" t="s">
        <v>2</v>
      </c>
      <c r="E27" s="177"/>
      <c r="F27" s="24"/>
      <c r="G27" s="68" t="s">
        <v>43</v>
      </c>
      <c r="H27" s="127"/>
      <c r="I27" s="21"/>
      <c r="J27" s="21"/>
      <c r="K27" s="22"/>
      <c r="L27" s="21"/>
      <c r="M27" s="21"/>
      <c r="N27" s="20"/>
      <c r="O27" s="178"/>
      <c r="P27" s="178"/>
      <c r="Q27" s="175"/>
    </row>
    <row r="28" spans="2:251">
      <c r="D28" s="19"/>
      <c r="H28" s="18"/>
      <c r="I28" s="15"/>
      <c r="J28" s="17"/>
      <c r="K28" s="17"/>
      <c r="L28" s="17"/>
      <c r="M28" s="16"/>
      <c r="N28" s="16"/>
      <c r="O28" s="15"/>
      <c r="P28" s="13"/>
      <c r="Q28" s="14"/>
      <c r="R28" s="13"/>
    </row>
    <row r="29" spans="2:251" ht="31.5">
      <c r="B29" s="179" t="s">
        <v>45</v>
      </c>
      <c r="C29" s="179"/>
      <c r="D29" s="180" t="s">
        <v>8</v>
      </c>
      <c r="E29" s="180"/>
      <c r="F29" s="180"/>
      <c r="G29" s="180"/>
      <c r="H29" s="180"/>
      <c r="I29" s="180"/>
      <c r="J29" s="76" t="s">
        <v>47</v>
      </c>
      <c r="K29" s="180" t="s">
        <v>48</v>
      </c>
      <c r="L29" s="180"/>
      <c r="M29" s="181" t="s">
        <v>7</v>
      </c>
      <c r="N29" s="182"/>
      <c r="O29" s="182"/>
      <c r="P29" s="182"/>
      <c r="Q29" s="182"/>
    </row>
    <row r="30" spans="2:251" ht="26.25" customHeight="1">
      <c r="B30" s="140" t="s">
        <v>64</v>
      </c>
      <c r="C30" s="142"/>
      <c r="D30" s="155" t="s">
        <v>65</v>
      </c>
      <c r="E30" s="156"/>
      <c r="F30" s="156"/>
      <c r="G30" s="156"/>
      <c r="H30" s="156"/>
      <c r="I30" s="157"/>
      <c r="J30" s="161"/>
      <c r="K30" s="12" t="s">
        <v>3</v>
      </c>
      <c r="L30" s="70"/>
      <c r="M30" s="162" t="s">
        <v>5</v>
      </c>
      <c r="N30" s="162"/>
      <c r="O30" s="162"/>
      <c r="P30" s="162"/>
      <c r="Q30" s="162"/>
    </row>
    <row r="31" spans="2:251" ht="18" customHeight="1">
      <c r="B31" s="143"/>
      <c r="C31" s="145"/>
      <c r="D31" s="158"/>
      <c r="E31" s="159"/>
      <c r="F31" s="159"/>
      <c r="G31" s="159"/>
      <c r="H31" s="159"/>
      <c r="I31" s="160"/>
      <c r="J31" s="161"/>
      <c r="K31" s="12" t="s">
        <v>2</v>
      </c>
      <c r="L31" s="69"/>
      <c r="M31" s="162"/>
      <c r="N31" s="162"/>
      <c r="O31" s="162"/>
      <c r="P31" s="162"/>
      <c r="Q31" s="162"/>
    </row>
    <row r="32" spans="2:251" ht="18.75" customHeight="1">
      <c r="B32" s="163"/>
      <c r="C32" s="164"/>
      <c r="D32" s="167" t="s">
        <v>6</v>
      </c>
      <c r="E32" s="168"/>
      <c r="F32" s="168"/>
      <c r="G32" s="168"/>
      <c r="H32" s="168"/>
      <c r="I32" s="169"/>
      <c r="J32" s="173"/>
      <c r="K32" s="12" t="s">
        <v>3</v>
      </c>
      <c r="L32" s="71"/>
      <c r="M32" s="146" t="s">
        <v>4</v>
      </c>
      <c r="N32" s="146"/>
      <c r="O32" s="146"/>
      <c r="P32" s="146"/>
      <c r="Q32" s="146"/>
    </row>
    <row r="33" spans="2:27" ht="14.25" customHeight="1">
      <c r="B33" s="165"/>
      <c r="C33" s="166"/>
      <c r="D33" s="170"/>
      <c r="E33" s="171"/>
      <c r="F33" s="171"/>
      <c r="G33" s="171"/>
      <c r="H33" s="171"/>
      <c r="I33" s="172"/>
      <c r="J33" s="173"/>
      <c r="K33" s="12" t="s">
        <v>2</v>
      </c>
      <c r="L33" s="69"/>
      <c r="M33" s="146"/>
      <c r="N33" s="146"/>
      <c r="O33" s="146"/>
      <c r="P33" s="146"/>
      <c r="Q33" s="146"/>
    </row>
    <row r="34" spans="2:27" ht="15.75">
      <c r="B34" s="163"/>
      <c r="C34" s="164"/>
      <c r="D34" s="167" t="s">
        <v>6</v>
      </c>
      <c r="E34" s="168"/>
      <c r="F34" s="168"/>
      <c r="G34" s="168"/>
      <c r="H34" s="168"/>
      <c r="I34" s="169"/>
      <c r="J34" s="173"/>
      <c r="K34" s="12" t="s">
        <v>3</v>
      </c>
      <c r="L34" s="69"/>
      <c r="M34" s="174"/>
      <c r="N34" s="174"/>
      <c r="O34" s="174"/>
      <c r="P34" s="174"/>
      <c r="Q34" s="174"/>
    </row>
    <row r="35" spans="2:27" ht="15.75">
      <c r="B35" s="165"/>
      <c r="C35" s="166"/>
      <c r="D35" s="170"/>
      <c r="E35" s="171"/>
      <c r="F35" s="171"/>
      <c r="G35" s="171"/>
      <c r="H35" s="171"/>
      <c r="I35" s="172"/>
      <c r="J35" s="173"/>
      <c r="K35" s="12" t="s">
        <v>2</v>
      </c>
      <c r="L35" s="69"/>
      <c r="M35" s="174"/>
      <c r="N35" s="174"/>
      <c r="O35" s="174"/>
      <c r="P35" s="174"/>
      <c r="Q35" s="174"/>
    </row>
    <row r="36" spans="2:27" ht="15" customHeight="1">
      <c r="B36" s="140" t="s">
        <v>193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2"/>
      <c r="M36" s="146" t="s">
        <v>0</v>
      </c>
      <c r="N36" s="146"/>
      <c r="O36" s="146"/>
      <c r="P36" s="146"/>
      <c r="Q36" s="146"/>
    </row>
    <row r="37" spans="2:27" ht="38.450000000000003" customHeight="1">
      <c r="B37" s="143"/>
      <c r="C37" s="144"/>
      <c r="D37" s="144"/>
      <c r="E37" s="144"/>
      <c r="F37" s="144"/>
      <c r="G37" s="144"/>
      <c r="H37" s="144"/>
      <c r="I37" s="144"/>
      <c r="J37" s="144"/>
      <c r="K37" s="144"/>
      <c r="L37" s="145"/>
      <c r="M37" s="146"/>
      <c r="N37" s="146"/>
      <c r="O37" s="146"/>
      <c r="P37" s="146"/>
      <c r="Q37" s="146"/>
    </row>
    <row r="38" spans="2:27">
      <c r="M38" s="11"/>
      <c r="N38" s="11"/>
    </row>
    <row r="39" spans="2:27" s="43" customFormat="1" ht="17.45" customHeight="1">
      <c r="B39" s="240"/>
      <c r="C39" s="240"/>
      <c r="D39" s="241" t="s">
        <v>29</v>
      </c>
      <c r="E39" s="242"/>
      <c r="F39" s="242"/>
      <c r="G39" s="242"/>
      <c r="H39" s="242"/>
      <c r="I39" s="242"/>
      <c r="J39" s="242"/>
      <c r="K39" s="243"/>
      <c r="L39" s="247" t="s">
        <v>33</v>
      </c>
      <c r="M39" s="248"/>
      <c r="N39" s="248"/>
      <c r="O39" s="249"/>
      <c r="P39" s="250"/>
      <c r="Q39" s="251"/>
      <c r="R39" s="65"/>
    </row>
    <row r="40" spans="2:27" s="43" customFormat="1" ht="22.15" customHeight="1">
      <c r="B40" s="240"/>
      <c r="C40" s="240"/>
      <c r="D40" s="244"/>
      <c r="E40" s="245"/>
      <c r="F40" s="245"/>
      <c r="G40" s="245"/>
      <c r="H40" s="245"/>
      <c r="I40" s="245"/>
      <c r="J40" s="245"/>
      <c r="K40" s="246"/>
      <c r="L40" s="247" t="s">
        <v>30</v>
      </c>
      <c r="M40" s="248"/>
      <c r="N40" s="248"/>
      <c r="O40" s="249"/>
      <c r="P40" s="252"/>
      <c r="Q40" s="253"/>
      <c r="R40" s="65"/>
    </row>
    <row r="41" spans="2:27" s="43" customFormat="1" ht="33.75" customHeight="1">
      <c r="B41" s="240"/>
      <c r="C41" s="240"/>
      <c r="D41" s="241" t="s">
        <v>28</v>
      </c>
      <c r="E41" s="242"/>
      <c r="F41" s="242"/>
      <c r="G41" s="242"/>
      <c r="H41" s="242"/>
      <c r="I41" s="242"/>
      <c r="J41" s="242"/>
      <c r="K41" s="243"/>
      <c r="L41" s="247" t="s">
        <v>31</v>
      </c>
      <c r="M41" s="248"/>
      <c r="N41" s="248"/>
      <c r="O41" s="249"/>
      <c r="P41" s="252"/>
      <c r="Q41" s="253"/>
      <c r="R41" s="65"/>
    </row>
    <row r="42" spans="2:27" s="43" customFormat="1" ht="4.9000000000000004" customHeight="1">
      <c r="B42" s="240"/>
      <c r="C42" s="240"/>
      <c r="D42" s="244"/>
      <c r="E42" s="245"/>
      <c r="F42" s="245"/>
      <c r="G42" s="245"/>
      <c r="H42" s="245"/>
      <c r="I42" s="245"/>
      <c r="J42" s="245"/>
      <c r="K42" s="246"/>
      <c r="L42" s="247" t="s">
        <v>32</v>
      </c>
      <c r="M42" s="248"/>
      <c r="N42" s="248"/>
      <c r="O42" s="249"/>
      <c r="P42" s="254"/>
      <c r="Q42" s="255"/>
      <c r="R42" s="65"/>
    </row>
    <row r="43" spans="2:27" s="43" customFormat="1" ht="24.6" customHeight="1">
      <c r="C43" s="206"/>
      <c r="D43" s="206"/>
      <c r="E43" s="206"/>
      <c r="F43" s="206"/>
      <c r="G43" s="206"/>
      <c r="H43" s="206"/>
      <c r="I43" s="206"/>
      <c r="J43" s="206"/>
      <c r="K43" s="206"/>
      <c r="L43" s="206"/>
      <c r="M43" s="206"/>
      <c r="N43" s="206"/>
      <c r="O43" s="206"/>
      <c r="P43" s="206"/>
      <c r="Q43" s="206"/>
      <c r="R43" s="65"/>
    </row>
    <row r="44" spans="2:27" s="43" customFormat="1" ht="31.5" customHeight="1">
      <c r="B44" s="67" t="s">
        <v>39</v>
      </c>
      <c r="C44" s="67" t="s">
        <v>55</v>
      </c>
      <c r="D44" s="207" t="s">
        <v>40</v>
      </c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9"/>
      <c r="R44" s="65"/>
    </row>
    <row r="45" spans="2:27" s="43" customFormat="1" ht="36" customHeight="1">
      <c r="B45" s="67" t="s">
        <v>27</v>
      </c>
      <c r="C45" s="67"/>
      <c r="D45" s="210" t="s">
        <v>191</v>
      </c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</row>
    <row r="46" spans="2:27" s="43" customFormat="1" ht="36" customHeight="1">
      <c r="B46" s="211" t="s">
        <v>104</v>
      </c>
      <c r="C46" s="212"/>
      <c r="D46" s="213"/>
      <c r="E46" s="213"/>
      <c r="F46" s="213"/>
      <c r="G46" s="213"/>
      <c r="H46" s="213"/>
      <c r="I46" s="214"/>
      <c r="J46" s="215" t="s">
        <v>26</v>
      </c>
      <c r="K46" s="216"/>
      <c r="L46" s="217"/>
      <c r="M46" s="224" t="s">
        <v>25</v>
      </c>
      <c r="N46" s="225"/>
      <c r="O46" s="225"/>
      <c r="P46" s="225"/>
      <c r="Q46" s="226"/>
      <c r="R46" s="51"/>
      <c r="T46" s="227"/>
      <c r="U46" s="227"/>
      <c r="V46" s="227"/>
      <c r="W46" s="227"/>
      <c r="X46" s="227"/>
    </row>
    <row r="47" spans="2:27" s="43" customFormat="1" ht="36" customHeight="1">
      <c r="B47" s="211" t="s">
        <v>102</v>
      </c>
      <c r="C47" s="212"/>
      <c r="D47" s="213"/>
      <c r="E47" s="213"/>
      <c r="F47" s="213"/>
      <c r="G47" s="213"/>
      <c r="H47" s="213"/>
      <c r="I47" s="214"/>
      <c r="J47" s="218"/>
      <c r="K47" s="219"/>
      <c r="L47" s="220"/>
      <c r="M47" s="64" t="s">
        <v>24</v>
      </c>
      <c r="N47" s="228" t="s">
        <v>23</v>
      </c>
      <c r="O47" s="228"/>
      <c r="P47" s="228"/>
      <c r="Q47" s="64" t="s">
        <v>22</v>
      </c>
      <c r="R47" s="51"/>
      <c r="T47" s="63"/>
      <c r="U47" s="63"/>
      <c r="V47" s="63"/>
      <c r="W47" s="63"/>
      <c r="X47" s="63"/>
    </row>
    <row r="48" spans="2:27" s="43" customFormat="1" ht="20.25">
      <c r="B48" s="229" t="s">
        <v>101</v>
      </c>
      <c r="C48" s="230"/>
      <c r="D48" s="231"/>
      <c r="E48" s="231"/>
      <c r="F48" s="231"/>
      <c r="G48" s="231"/>
      <c r="H48" s="231"/>
      <c r="I48" s="232"/>
      <c r="J48" s="218"/>
      <c r="K48" s="219"/>
      <c r="L48" s="220"/>
      <c r="M48" s="96"/>
      <c r="N48" s="189"/>
      <c r="O48" s="190"/>
      <c r="P48" s="191"/>
      <c r="Q48" s="95"/>
      <c r="R48" s="51"/>
      <c r="T48" s="60"/>
      <c r="U48" s="233"/>
      <c r="V48" s="233"/>
      <c r="W48" s="233"/>
      <c r="X48" s="60"/>
      <c r="Z48" s="59"/>
      <c r="AA48" s="59"/>
    </row>
    <row r="49" spans="2:251" s="43" customFormat="1" ht="20.25">
      <c r="B49" s="234" t="s">
        <v>50</v>
      </c>
      <c r="C49" s="235"/>
      <c r="D49" s="231"/>
      <c r="E49" s="231"/>
      <c r="F49" s="231"/>
      <c r="G49" s="231"/>
      <c r="H49" s="231"/>
      <c r="I49" s="232"/>
      <c r="J49" s="218"/>
      <c r="K49" s="219"/>
      <c r="L49" s="220"/>
      <c r="M49" s="96"/>
      <c r="N49" s="189"/>
      <c r="O49" s="190"/>
      <c r="P49" s="191"/>
      <c r="Q49" s="95"/>
      <c r="R49" s="51"/>
      <c r="T49" s="54"/>
      <c r="U49" s="192"/>
      <c r="V49" s="192"/>
      <c r="W49" s="192"/>
      <c r="X49" s="48"/>
      <c r="Z49" s="46"/>
      <c r="AA49" s="45"/>
      <c r="AB49" s="44"/>
    </row>
    <row r="50" spans="2:251" s="43" customFormat="1" ht="20.25">
      <c r="B50" s="83"/>
      <c r="C50" s="84"/>
      <c r="D50" s="81"/>
      <c r="E50" s="81"/>
      <c r="F50" s="81"/>
      <c r="G50" s="81"/>
      <c r="H50" s="81"/>
      <c r="I50" s="82"/>
      <c r="J50" s="218"/>
      <c r="K50" s="219"/>
      <c r="L50" s="220"/>
      <c r="M50" s="97"/>
      <c r="N50" s="189"/>
      <c r="O50" s="190"/>
      <c r="P50" s="191"/>
      <c r="Q50" s="95"/>
      <c r="R50" s="51"/>
      <c r="T50" s="54"/>
      <c r="U50" s="49"/>
      <c r="V50" s="49"/>
      <c r="W50" s="49"/>
      <c r="X50" s="48"/>
      <c r="Z50" s="46"/>
      <c r="AA50" s="45"/>
      <c r="AB50" s="44"/>
    </row>
    <row r="51" spans="2:251" s="43" customFormat="1" ht="20.25">
      <c r="B51" s="83"/>
      <c r="C51" s="84"/>
      <c r="D51" s="81"/>
      <c r="E51" s="81"/>
      <c r="F51" s="81"/>
      <c r="G51" s="81"/>
      <c r="H51" s="81"/>
      <c r="I51" s="82"/>
      <c r="J51" s="218"/>
      <c r="K51" s="219"/>
      <c r="L51" s="220"/>
      <c r="M51" s="96"/>
      <c r="N51" s="189"/>
      <c r="O51" s="190"/>
      <c r="P51" s="191"/>
      <c r="Q51" s="95"/>
      <c r="R51" s="51"/>
      <c r="T51" s="54"/>
      <c r="U51" s="49"/>
      <c r="V51" s="49"/>
      <c r="W51" s="49"/>
      <c r="X51" s="48"/>
      <c r="Z51" s="46"/>
      <c r="AA51" s="45"/>
      <c r="AB51" s="44"/>
    </row>
    <row r="52" spans="2:251" s="43" customFormat="1" ht="20.25">
      <c r="B52" s="236" t="s">
        <v>56</v>
      </c>
      <c r="C52" s="237"/>
      <c r="D52" s="213"/>
      <c r="E52" s="213"/>
      <c r="F52" s="213"/>
      <c r="G52" s="213"/>
      <c r="H52" s="213"/>
      <c r="I52" s="214"/>
      <c r="J52" s="218"/>
      <c r="K52" s="219"/>
      <c r="L52" s="220"/>
      <c r="M52" s="96"/>
      <c r="N52" s="189"/>
      <c r="O52" s="190"/>
      <c r="P52" s="191"/>
      <c r="Q52" s="95"/>
      <c r="R52" s="51"/>
      <c r="T52" s="54"/>
      <c r="U52" s="192"/>
      <c r="V52" s="192"/>
      <c r="W52" s="192"/>
      <c r="X52" s="48"/>
      <c r="Z52" s="46"/>
      <c r="AA52" s="45"/>
      <c r="AB52" s="44"/>
    </row>
    <row r="53" spans="2:251" s="43" customFormat="1" ht="28.5" customHeight="1">
      <c r="B53" s="77" t="s">
        <v>57</v>
      </c>
      <c r="C53" s="78"/>
      <c r="D53" s="238"/>
      <c r="E53" s="238"/>
      <c r="F53" s="238"/>
      <c r="G53" s="238"/>
      <c r="H53" s="238"/>
      <c r="I53" s="239"/>
      <c r="J53" s="221"/>
      <c r="K53" s="222"/>
      <c r="L53" s="223"/>
      <c r="M53" s="98"/>
      <c r="N53" s="290"/>
      <c r="O53" s="291"/>
      <c r="P53" s="292"/>
      <c r="Q53" s="99"/>
      <c r="R53" s="51"/>
      <c r="T53" s="50"/>
      <c r="U53" s="192"/>
      <c r="V53" s="192"/>
      <c r="W53" s="49"/>
      <c r="X53" s="48"/>
      <c r="Y53" s="47"/>
      <c r="Z53" s="46"/>
      <c r="AA53" s="45"/>
      <c r="AB53" s="44"/>
    </row>
    <row r="54" spans="2:251" ht="28.5" customHeight="1">
      <c r="B54" s="193" t="s">
        <v>37</v>
      </c>
      <c r="C54" s="196" t="s">
        <v>35</v>
      </c>
      <c r="D54" s="197" t="s">
        <v>42</v>
      </c>
      <c r="E54" s="197" t="s">
        <v>21</v>
      </c>
      <c r="F54" s="197" t="s">
        <v>49</v>
      </c>
      <c r="G54" s="198" t="s">
        <v>44</v>
      </c>
      <c r="H54" s="197" t="s">
        <v>38</v>
      </c>
      <c r="I54" s="199" t="s">
        <v>36</v>
      </c>
      <c r="J54" s="200"/>
      <c r="K54" s="200"/>
      <c r="L54" s="201"/>
      <c r="M54" s="197" t="s">
        <v>20</v>
      </c>
      <c r="N54" s="197"/>
      <c r="O54" s="205" t="s">
        <v>19</v>
      </c>
      <c r="P54" s="205"/>
      <c r="Q54" s="205"/>
      <c r="R54" s="3"/>
      <c r="S54" s="3"/>
      <c r="T54" s="10"/>
      <c r="U54" s="187"/>
      <c r="V54" s="187"/>
      <c r="W54" s="3"/>
      <c r="X54" s="9"/>
      <c r="Y54" s="3"/>
      <c r="Z54" s="17"/>
      <c r="AA54" s="6"/>
      <c r="AB54" s="34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</row>
    <row r="55" spans="2:251" ht="33.75" customHeight="1">
      <c r="B55" s="194"/>
      <c r="C55" s="196"/>
      <c r="D55" s="197"/>
      <c r="E55" s="197"/>
      <c r="F55" s="197"/>
      <c r="G55" s="197"/>
      <c r="H55" s="197"/>
      <c r="I55" s="202"/>
      <c r="J55" s="203"/>
      <c r="K55" s="203"/>
      <c r="L55" s="204"/>
      <c r="M55" s="197"/>
      <c r="N55" s="197"/>
      <c r="O55" s="197" t="s">
        <v>18</v>
      </c>
      <c r="P55" s="197" t="s">
        <v>17</v>
      </c>
      <c r="Q55" s="196" t="s">
        <v>16</v>
      </c>
      <c r="R55" s="3"/>
      <c r="S55" s="3"/>
      <c r="T55" s="8"/>
      <c r="U55" s="187"/>
      <c r="V55" s="187"/>
      <c r="W55" s="3"/>
      <c r="X55" s="7"/>
      <c r="Y55" s="3"/>
      <c r="Z55" s="17"/>
      <c r="AA55" s="6"/>
      <c r="AB55" s="34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</row>
    <row r="56" spans="2:251" ht="39.75" customHeight="1">
      <c r="B56" s="195"/>
      <c r="C56" s="196"/>
      <c r="D56" s="197"/>
      <c r="E56" s="197"/>
      <c r="F56" s="197"/>
      <c r="G56" s="197"/>
      <c r="H56" s="197"/>
      <c r="I56" s="72" t="s">
        <v>15</v>
      </c>
      <c r="J56" s="72" t="s">
        <v>14</v>
      </c>
      <c r="K56" s="72" t="s">
        <v>13</v>
      </c>
      <c r="L56" s="73" t="s">
        <v>12</v>
      </c>
      <c r="M56" s="42" t="s">
        <v>11</v>
      </c>
      <c r="N56" s="41" t="s">
        <v>10</v>
      </c>
      <c r="O56" s="197"/>
      <c r="P56" s="197"/>
      <c r="Q56" s="196"/>
      <c r="R56" s="3"/>
      <c r="S56" s="3"/>
      <c r="T56" s="5"/>
      <c r="U56" s="187"/>
      <c r="V56" s="187"/>
      <c r="X56" s="6"/>
      <c r="Z56" s="17"/>
      <c r="AA56" s="6"/>
      <c r="AB56" s="34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</row>
    <row r="57" spans="2:251" ht="33" customHeight="1">
      <c r="B57" s="183" t="s">
        <v>66</v>
      </c>
      <c r="C57" s="184" t="s">
        <v>67</v>
      </c>
      <c r="D57" s="68" t="s">
        <v>41</v>
      </c>
      <c r="E57" s="149" t="s">
        <v>183</v>
      </c>
      <c r="F57" s="74"/>
      <c r="G57" s="68" t="s">
        <v>41</v>
      </c>
      <c r="H57" s="127">
        <v>63000000</v>
      </c>
      <c r="I57" s="28"/>
      <c r="J57" s="25"/>
      <c r="K57" s="27"/>
      <c r="L57" s="25"/>
      <c r="M57" s="40"/>
      <c r="N57" s="40"/>
      <c r="O57" s="185" t="e">
        <f>+F58/F57</f>
        <v>#DIV/0!</v>
      </c>
      <c r="P57" s="185">
        <f>+H58/H57</f>
        <v>0</v>
      </c>
      <c r="Q57" s="186" t="e">
        <f>+(O57*O57)/P57</f>
        <v>#DIV/0!</v>
      </c>
      <c r="T57" s="5"/>
      <c r="U57" s="187"/>
      <c r="V57" s="187"/>
      <c r="X57" s="4"/>
      <c r="Z57" s="37"/>
      <c r="AA57" s="6"/>
      <c r="AB57" s="34"/>
    </row>
    <row r="58" spans="2:251" ht="37.5" customHeight="1">
      <c r="B58" s="183"/>
      <c r="C58" s="184"/>
      <c r="D58" s="68" t="s">
        <v>2</v>
      </c>
      <c r="E58" s="150"/>
      <c r="F58" s="74"/>
      <c r="G58" s="68" t="s">
        <v>43</v>
      </c>
      <c r="H58" s="127"/>
      <c r="I58" s="28"/>
      <c r="J58" s="25"/>
      <c r="K58" s="27"/>
      <c r="L58" s="25"/>
      <c r="M58" s="40"/>
      <c r="N58" s="40"/>
      <c r="O58" s="185"/>
      <c r="P58" s="185"/>
      <c r="Q58" s="186"/>
      <c r="T58" s="5"/>
      <c r="U58" s="66"/>
      <c r="V58" s="66"/>
      <c r="X58" s="4"/>
      <c r="Z58" s="37"/>
      <c r="AA58" s="6"/>
      <c r="AB58" s="34"/>
    </row>
    <row r="59" spans="2:251" ht="27" customHeight="1">
      <c r="B59" s="183"/>
      <c r="C59" s="188" t="s">
        <v>68</v>
      </c>
      <c r="D59" s="68" t="s">
        <v>3</v>
      </c>
      <c r="E59" s="149" t="s">
        <v>183</v>
      </c>
      <c r="F59" s="33"/>
      <c r="G59" s="68" t="s">
        <v>3</v>
      </c>
      <c r="H59" s="127">
        <v>63000000</v>
      </c>
      <c r="I59" s="28"/>
      <c r="J59" s="21"/>
      <c r="K59" s="27"/>
      <c r="L59" s="21"/>
      <c r="M59" s="32"/>
      <c r="N59" s="32"/>
      <c r="O59" s="151"/>
      <c r="P59" s="151"/>
      <c r="Q59" s="153"/>
      <c r="X59" s="36"/>
      <c r="Z59" s="37"/>
      <c r="AA59" s="6"/>
      <c r="AB59" s="34"/>
    </row>
    <row r="60" spans="2:251" ht="27" customHeight="1">
      <c r="B60" s="183"/>
      <c r="C60" s="188"/>
      <c r="D60" s="68" t="s">
        <v>2</v>
      </c>
      <c r="E60" s="150"/>
      <c r="F60" s="35"/>
      <c r="G60" s="68" t="s">
        <v>43</v>
      </c>
      <c r="H60" s="127"/>
      <c r="I60" s="23"/>
      <c r="J60" s="21"/>
      <c r="K60" s="27"/>
      <c r="L60" s="21"/>
      <c r="M60" s="39"/>
      <c r="N60" s="38"/>
      <c r="O60" s="152"/>
      <c r="P60" s="152"/>
      <c r="Q60" s="154"/>
      <c r="X60" s="36"/>
      <c r="Z60" s="37"/>
      <c r="AA60" s="6"/>
      <c r="AB60" s="34"/>
    </row>
    <row r="61" spans="2:251" ht="15.75">
      <c r="B61" s="175"/>
      <c r="C61" s="176" t="s">
        <v>9</v>
      </c>
      <c r="D61" s="68" t="s">
        <v>3</v>
      </c>
      <c r="E61" s="149" t="s">
        <v>183</v>
      </c>
      <c r="F61" s="24">
        <v>33</v>
      </c>
      <c r="G61" s="68" t="s">
        <v>3</v>
      </c>
      <c r="H61" s="128">
        <f>+H57+H59</f>
        <v>126000000</v>
      </c>
      <c r="I61" s="26"/>
      <c r="J61" s="25"/>
      <c r="K61" s="25"/>
      <c r="L61" s="25"/>
      <c r="M61" s="25"/>
      <c r="N61" s="20"/>
      <c r="O61" s="178"/>
      <c r="P61" s="178"/>
      <c r="Q61" s="175"/>
    </row>
    <row r="62" spans="2:251" ht="15.75">
      <c r="B62" s="175"/>
      <c r="C62" s="176"/>
      <c r="D62" s="68" t="s">
        <v>2</v>
      </c>
      <c r="E62" s="150"/>
      <c r="F62" s="24"/>
      <c r="G62" s="68" t="s">
        <v>43</v>
      </c>
      <c r="H62" s="127">
        <f>+H58+H60</f>
        <v>0</v>
      </c>
      <c r="I62" s="21"/>
      <c r="J62" s="21"/>
      <c r="K62" s="22"/>
      <c r="L62" s="21"/>
      <c r="M62" s="21"/>
      <c r="N62" s="20"/>
      <c r="O62" s="178"/>
      <c r="P62" s="178"/>
      <c r="Q62" s="175"/>
    </row>
    <row r="63" spans="2:251">
      <c r="D63" s="19"/>
      <c r="H63" s="18"/>
      <c r="I63" s="15"/>
      <c r="J63" s="17"/>
      <c r="K63" s="17"/>
      <c r="L63" s="17"/>
      <c r="M63" s="16"/>
      <c r="N63" s="16"/>
      <c r="O63" s="15"/>
      <c r="P63" s="13"/>
      <c r="Q63" s="14"/>
      <c r="R63" s="13"/>
    </row>
    <row r="64" spans="2:251" ht="31.5">
      <c r="B64" s="179" t="s">
        <v>45</v>
      </c>
      <c r="C64" s="179"/>
      <c r="D64" s="180" t="s">
        <v>8</v>
      </c>
      <c r="E64" s="180"/>
      <c r="F64" s="180"/>
      <c r="G64" s="180"/>
      <c r="H64" s="180"/>
      <c r="I64" s="180"/>
      <c r="J64" s="76" t="s">
        <v>47</v>
      </c>
      <c r="K64" s="180" t="s">
        <v>48</v>
      </c>
      <c r="L64" s="180"/>
      <c r="M64" s="181" t="s">
        <v>7</v>
      </c>
      <c r="N64" s="182"/>
      <c r="O64" s="182"/>
      <c r="P64" s="182"/>
      <c r="Q64" s="182"/>
    </row>
    <row r="65" spans="2:18" ht="26.25" customHeight="1">
      <c r="B65" s="140" t="s">
        <v>58</v>
      </c>
      <c r="C65" s="142"/>
      <c r="D65" s="155" t="s">
        <v>65</v>
      </c>
      <c r="E65" s="156"/>
      <c r="F65" s="156"/>
      <c r="G65" s="156"/>
      <c r="H65" s="156"/>
      <c r="I65" s="157"/>
      <c r="J65" s="161"/>
      <c r="K65" s="12" t="s">
        <v>3</v>
      </c>
      <c r="L65" s="70"/>
      <c r="M65" s="162" t="s">
        <v>5</v>
      </c>
      <c r="N65" s="162"/>
      <c r="O65" s="162"/>
      <c r="P65" s="162"/>
      <c r="Q65" s="162"/>
    </row>
    <row r="66" spans="2:18" ht="18" customHeight="1">
      <c r="B66" s="143"/>
      <c r="C66" s="145"/>
      <c r="D66" s="158"/>
      <c r="E66" s="159"/>
      <c r="F66" s="159"/>
      <c r="G66" s="159"/>
      <c r="H66" s="159"/>
      <c r="I66" s="160"/>
      <c r="J66" s="161"/>
      <c r="K66" s="12" t="s">
        <v>2</v>
      </c>
      <c r="L66" s="69"/>
      <c r="M66" s="162"/>
      <c r="N66" s="162"/>
      <c r="O66" s="162"/>
      <c r="P66" s="162"/>
      <c r="Q66" s="162"/>
    </row>
    <row r="67" spans="2:18" ht="18.75" customHeight="1">
      <c r="B67" s="163"/>
      <c r="C67" s="164"/>
      <c r="D67" s="167" t="s">
        <v>6</v>
      </c>
      <c r="E67" s="168"/>
      <c r="F67" s="168"/>
      <c r="G67" s="168"/>
      <c r="H67" s="168"/>
      <c r="I67" s="169"/>
      <c r="J67" s="173"/>
      <c r="K67" s="12" t="s">
        <v>3</v>
      </c>
      <c r="L67" s="71"/>
      <c r="M67" s="146" t="s">
        <v>4</v>
      </c>
      <c r="N67" s="146"/>
      <c r="O67" s="146"/>
      <c r="P67" s="146"/>
      <c r="Q67" s="146"/>
    </row>
    <row r="68" spans="2:18" ht="14.25" customHeight="1">
      <c r="B68" s="165"/>
      <c r="C68" s="166"/>
      <c r="D68" s="170"/>
      <c r="E68" s="171"/>
      <c r="F68" s="171"/>
      <c r="G68" s="171"/>
      <c r="H68" s="171"/>
      <c r="I68" s="172"/>
      <c r="J68" s="173"/>
      <c r="K68" s="12" t="s">
        <v>2</v>
      </c>
      <c r="L68" s="69"/>
      <c r="M68" s="146"/>
      <c r="N68" s="146"/>
      <c r="O68" s="146"/>
      <c r="P68" s="146"/>
      <c r="Q68" s="146"/>
    </row>
    <row r="69" spans="2:18" ht="15.75">
      <c r="B69" s="163"/>
      <c r="C69" s="164"/>
      <c r="D69" s="167" t="s">
        <v>6</v>
      </c>
      <c r="E69" s="168"/>
      <c r="F69" s="168"/>
      <c r="G69" s="168"/>
      <c r="H69" s="168"/>
      <c r="I69" s="169"/>
      <c r="J69" s="173"/>
      <c r="K69" s="12" t="s">
        <v>3</v>
      </c>
      <c r="L69" s="69"/>
      <c r="M69" s="174"/>
      <c r="N69" s="174"/>
      <c r="O69" s="174"/>
      <c r="P69" s="174"/>
      <c r="Q69" s="174"/>
    </row>
    <row r="70" spans="2:18" ht="15.75">
      <c r="B70" s="165"/>
      <c r="C70" s="166"/>
      <c r="D70" s="170"/>
      <c r="E70" s="171"/>
      <c r="F70" s="171"/>
      <c r="G70" s="171"/>
      <c r="H70" s="171"/>
      <c r="I70" s="172"/>
      <c r="J70" s="173"/>
      <c r="K70" s="12" t="s">
        <v>2</v>
      </c>
      <c r="L70" s="69"/>
      <c r="M70" s="174"/>
      <c r="N70" s="174"/>
      <c r="O70" s="174"/>
      <c r="P70" s="174"/>
      <c r="Q70" s="174"/>
    </row>
    <row r="71" spans="2:18" ht="15" customHeight="1">
      <c r="B71" s="140" t="s">
        <v>193</v>
      </c>
      <c r="C71" s="141"/>
      <c r="D71" s="141"/>
      <c r="E71" s="141"/>
      <c r="F71" s="141"/>
      <c r="G71" s="141"/>
      <c r="H71" s="141"/>
      <c r="I71" s="141"/>
      <c r="J71" s="141"/>
      <c r="K71" s="141"/>
      <c r="L71" s="142"/>
      <c r="M71" s="146" t="s">
        <v>0</v>
      </c>
      <c r="N71" s="146"/>
      <c r="O71" s="146"/>
      <c r="P71" s="146"/>
      <c r="Q71" s="146"/>
    </row>
    <row r="72" spans="2:18" ht="39" customHeight="1">
      <c r="B72" s="143"/>
      <c r="C72" s="144"/>
      <c r="D72" s="144"/>
      <c r="E72" s="144"/>
      <c r="F72" s="144"/>
      <c r="G72" s="144"/>
      <c r="H72" s="144"/>
      <c r="I72" s="144"/>
      <c r="J72" s="144"/>
      <c r="K72" s="144"/>
      <c r="L72" s="145"/>
      <c r="M72" s="146"/>
      <c r="N72" s="146"/>
      <c r="O72" s="146"/>
      <c r="P72" s="146"/>
      <c r="Q72" s="146"/>
    </row>
    <row r="74" spans="2:18" s="43" customFormat="1" ht="17.45" customHeight="1">
      <c r="B74" s="240"/>
      <c r="C74" s="240"/>
      <c r="D74" s="241" t="s">
        <v>29</v>
      </c>
      <c r="E74" s="242"/>
      <c r="F74" s="242"/>
      <c r="G74" s="242"/>
      <c r="H74" s="242"/>
      <c r="I74" s="242"/>
      <c r="J74" s="242"/>
      <c r="K74" s="243"/>
      <c r="L74" s="247" t="s">
        <v>33</v>
      </c>
      <c r="M74" s="248"/>
      <c r="N74" s="248"/>
      <c r="O74" s="249"/>
      <c r="P74" s="250"/>
      <c r="Q74" s="251"/>
      <c r="R74" s="65"/>
    </row>
    <row r="75" spans="2:18" s="43" customFormat="1" ht="22.15" customHeight="1">
      <c r="B75" s="240"/>
      <c r="C75" s="240"/>
      <c r="D75" s="244"/>
      <c r="E75" s="245"/>
      <c r="F75" s="245"/>
      <c r="G75" s="245"/>
      <c r="H75" s="245"/>
      <c r="I75" s="245"/>
      <c r="J75" s="245"/>
      <c r="K75" s="246"/>
      <c r="L75" s="247" t="s">
        <v>30</v>
      </c>
      <c r="M75" s="248"/>
      <c r="N75" s="248"/>
      <c r="O75" s="249"/>
      <c r="P75" s="252"/>
      <c r="Q75" s="253"/>
      <c r="R75" s="65"/>
    </row>
    <row r="76" spans="2:18" s="43" customFormat="1" ht="33.75" customHeight="1">
      <c r="B76" s="240"/>
      <c r="C76" s="240"/>
      <c r="D76" s="241" t="s">
        <v>28</v>
      </c>
      <c r="E76" s="242"/>
      <c r="F76" s="242"/>
      <c r="G76" s="242"/>
      <c r="H76" s="242"/>
      <c r="I76" s="242"/>
      <c r="J76" s="242"/>
      <c r="K76" s="243"/>
      <c r="L76" s="247" t="s">
        <v>31</v>
      </c>
      <c r="M76" s="248"/>
      <c r="N76" s="248"/>
      <c r="O76" s="249"/>
      <c r="P76" s="252"/>
      <c r="Q76" s="253"/>
      <c r="R76" s="65"/>
    </row>
    <row r="77" spans="2:18" s="43" customFormat="1" ht="4.9000000000000004" customHeight="1">
      <c r="B77" s="240"/>
      <c r="C77" s="240"/>
      <c r="D77" s="244"/>
      <c r="E77" s="245"/>
      <c r="F77" s="245"/>
      <c r="G77" s="245"/>
      <c r="H77" s="245"/>
      <c r="I77" s="245"/>
      <c r="J77" s="245"/>
      <c r="K77" s="246"/>
      <c r="L77" s="247" t="s">
        <v>32</v>
      </c>
      <c r="M77" s="248"/>
      <c r="N77" s="248"/>
      <c r="O77" s="249"/>
      <c r="P77" s="254"/>
      <c r="Q77" s="255"/>
      <c r="R77" s="65"/>
    </row>
    <row r="78" spans="2:18" s="43" customFormat="1" ht="24.6" customHeight="1"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65"/>
    </row>
    <row r="79" spans="2:18" s="43" customFormat="1" ht="31.5" customHeight="1">
      <c r="B79" s="67" t="s">
        <v>39</v>
      </c>
      <c r="C79" s="67" t="s">
        <v>55</v>
      </c>
      <c r="D79" s="207" t="s">
        <v>40</v>
      </c>
      <c r="E79" s="208"/>
      <c r="F79" s="208"/>
      <c r="G79" s="208"/>
      <c r="H79" s="208"/>
      <c r="I79" s="208"/>
      <c r="J79" s="208"/>
      <c r="K79" s="208"/>
      <c r="L79" s="208"/>
      <c r="M79" s="208"/>
      <c r="N79" s="208"/>
      <c r="O79" s="208"/>
      <c r="P79" s="208"/>
      <c r="Q79" s="209"/>
      <c r="R79" s="65"/>
    </row>
    <row r="80" spans="2:18" s="43" customFormat="1" ht="36" customHeight="1">
      <c r="B80" s="67" t="s">
        <v>27</v>
      </c>
      <c r="C80" s="67"/>
      <c r="D80" s="210" t="s">
        <v>191</v>
      </c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</row>
    <row r="81" spans="2:251" s="43" customFormat="1" ht="36" customHeight="1">
      <c r="B81" s="211" t="s">
        <v>104</v>
      </c>
      <c r="C81" s="212"/>
      <c r="D81" s="213"/>
      <c r="E81" s="213"/>
      <c r="F81" s="213"/>
      <c r="G81" s="213"/>
      <c r="H81" s="213"/>
      <c r="I81" s="214"/>
      <c r="J81" s="215" t="s">
        <v>26</v>
      </c>
      <c r="K81" s="216"/>
      <c r="L81" s="217"/>
      <c r="M81" s="224" t="s">
        <v>25</v>
      </c>
      <c r="N81" s="225"/>
      <c r="O81" s="225"/>
      <c r="P81" s="225"/>
      <c r="Q81" s="226"/>
      <c r="R81" s="51"/>
      <c r="T81" s="227"/>
      <c r="U81" s="227"/>
      <c r="V81" s="227"/>
      <c r="W81" s="227"/>
      <c r="X81" s="227"/>
    </row>
    <row r="82" spans="2:251" s="43" customFormat="1" ht="36" customHeight="1">
      <c r="B82" s="211" t="s">
        <v>102</v>
      </c>
      <c r="C82" s="212"/>
      <c r="D82" s="213"/>
      <c r="E82" s="213"/>
      <c r="F82" s="213"/>
      <c r="G82" s="213"/>
      <c r="H82" s="213"/>
      <c r="I82" s="214"/>
      <c r="J82" s="218"/>
      <c r="K82" s="219"/>
      <c r="L82" s="220"/>
      <c r="M82" s="64" t="s">
        <v>24</v>
      </c>
      <c r="N82" s="228" t="s">
        <v>23</v>
      </c>
      <c r="O82" s="228"/>
      <c r="P82" s="228"/>
      <c r="Q82" s="64" t="s">
        <v>22</v>
      </c>
      <c r="R82" s="51"/>
      <c r="T82" s="63"/>
      <c r="U82" s="63"/>
      <c r="V82" s="63"/>
      <c r="W82" s="63"/>
      <c r="X82" s="63"/>
    </row>
    <row r="83" spans="2:251" s="43" customFormat="1" ht="20.25">
      <c r="B83" s="229" t="s">
        <v>101</v>
      </c>
      <c r="C83" s="230"/>
      <c r="D83" s="231"/>
      <c r="E83" s="231"/>
      <c r="F83" s="231"/>
      <c r="G83" s="231"/>
      <c r="H83" s="231"/>
      <c r="I83" s="232"/>
      <c r="J83" s="218"/>
      <c r="K83" s="219"/>
      <c r="L83" s="220"/>
      <c r="M83" s="98"/>
      <c r="N83" s="290"/>
      <c r="O83" s="291"/>
      <c r="P83" s="292"/>
      <c r="Q83" s="99"/>
      <c r="R83" s="51"/>
      <c r="T83" s="60"/>
      <c r="U83" s="233"/>
      <c r="V83" s="233"/>
      <c r="W83" s="233"/>
      <c r="X83" s="60"/>
      <c r="Z83" s="59"/>
      <c r="AA83" s="59"/>
    </row>
    <row r="84" spans="2:251" s="43" customFormat="1" ht="20.25">
      <c r="B84" s="234" t="s">
        <v>50</v>
      </c>
      <c r="C84" s="235"/>
      <c r="D84" s="231"/>
      <c r="E84" s="231"/>
      <c r="F84" s="231"/>
      <c r="G84" s="231"/>
      <c r="H84" s="231"/>
      <c r="I84" s="232"/>
      <c r="J84" s="218"/>
      <c r="K84" s="219"/>
      <c r="L84" s="220"/>
      <c r="M84" s="98"/>
      <c r="N84" s="290"/>
      <c r="O84" s="291"/>
      <c r="P84" s="292"/>
      <c r="Q84" s="99"/>
      <c r="R84" s="51"/>
      <c r="T84" s="54"/>
      <c r="U84" s="192"/>
      <c r="V84" s="192"/>
      <c r="W84" s="192"/>
      <c r="X84" s="48"/>
      <c r="Z84" s="46"/>
      <c r="AA84" s="45"/>
      <c r="AB84" s="44"/>
    </row>
    <row r="85" spans="2:251" s="43" customFormat="1" ht="20.25">
      <c r="B85" s="236" t="s">
        <v>56</v>
      </c>
      <c r="C85" s="237"/>
      <c r="D85" s="213"/>
      <c r="E85" s="213"/>
      <c r="F85" s="213"/>
      <c r="G85" s="213"/>
      <c r="H85" s="213"/>
      <c r="I85" s="214"/>
      <c r="J85" s="218"/>
      <c r="K85" s="219"/>
      <c r="L85" s="220"/>
      <c r="M85" s="98"/>
      <c r="N85" s="290"/>
      <c r="O85" s="291"/>
      <c r="P85" s="292"/>
      <c r="Q85" s="99"/>
      <c r="R85" s="51"/>
      <c r="T85" s="54"/>
      <c r="U85" s="192"/>
      <c r="V85" s="192"/>
      <c r="W85" s="192"/>
      <c r="X85" s="48"/>
      <c r="Z85" s="46"/>
      <c r="AA85" s="45"/>
      <c r="AB85" s="44"/>
    </row>
    <row r="86" spans="2:251" s="43" customFormat="1" ht="20.25">
      <c r="B86" s="77" t="s">
        <v>57</v>
      </c>
      <c r="C86" s="78"/>
      <c r="D86" s="238"/>
      <c r="E86" s="238"/>
      <c r="F86" s="238"/>
      <c r="G86" s="238"/>
      <c r="H86" s="238"/>
      <c r="I86" s="239"/>
      <c r="J86" s="221"/>
      <c r="K86" s="222"/>
      <c r="L86" s="223"/>
      <c r="M86" s="100"/>
      <c r="N86" s="287"/>
      <c r="O86" s="288"/>
      <c r="P86" s="289"/>
      <c r="Q86" s="101"/>
      <c r="R86" s="51"/>
      <c r="T86" s="50"/>
      <c r="U86" s="192"/>
      <c r="V86" s="192"/>
      <c r="W86" s="49"/>
      <c r="X86" s="48"/>
      <c r="Y86" s="47"/>
      <c r="Z86" s="46"/>
      <c r="AA86" s="45"/>
      <c r="AB86" s="44"/>
    </row>
    <row r="87" spans="2:251" ht="28.5" customHeight="1">
      <c r="B87" s="193" t="s">
        <v>37</v>
      </c>
      <c r="C87" s="196" t="s">
        <v>35</v>
      </c>
      <c r="D87" s="197" t="s">
        <v>42</v>
      </c>
      <c r="E87" s="197" t="s">
        <v>21</v>
      </c>
      <c r="F87" s="197" t="s">
        <v>49</v>
      </c>
      <c r="G87" s="198" t="s">
        <v>44</v>
      </c>
      <c r="H87" s="197" t="s">
        <v>38</v>
      </c>
      <c r="I87" s="199" t="s">
        <v>36</v>
      </c>
      <c r="J87" s="200"/>
      <c r="K87" s="200"/>
      <c r="L87" s="201"/>
      <c r="M87" s="197" t="s">
        <v>20</v>
      </c>
      <c r="N87" s="197"/>
      <c r="O87" s="205" t="s">
        <v>19</v>
      </c>
      <c r="P87" s="205"/>
      <c r="Q87" s="205"/>
      <c r="R87" s="3"/>
      <c r="S87" s="3"/>
      <c r="T87" s="10"/>
      <c r="U87" s="187"/>
      <c r="V87" s="187"/>
      <c r="W87" s="3"/>
      <c r="X87" s="9"/>
      <c r="Y87" s="3"/>
      <c r="Z87" s="17"/>
      <c r="AA87" s="6"/>
      <c r="AB87" s="34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</row>
    <row r="88" spans="2:251" ht="33.75" customHeight="1">
      <c r="B88" s="194"/>
      <c r="C88" s="196"/>
      <c r="D88" s="197"/>
      <c r="E88" s="197"/>
      <c r="F88" s="197"/>
      <c r="G88" s="197"/>
      <c r="H88" s="197"/>
      <c r="I88" s="202"/>
      <c r="J88" s="203"/>
      <c r="K88" s="203"/>
      <c r="L88" s="204"/>
      <c r="M88" s="197"/>
      <c r="N88" s="197"/>
      <c r="O88" s="197" t="s">
        <v>18</v>
      </c>
      <c r="P88" s="197" t="s">
        <v>17</v>
      </c>
      <c r="Q88" s="196" t="s">
        <v>16</v>
      </c>
      <c r="R88" s="3"/>
      <c r="S88" s="3"/>
      <c r="T88" s="8"/>
      <c r="U88" s="187"/>
      <c r="V88" s="187"/>
      <c r="W88" s="3"/>
      <c r="X88" s="7"/>
      <c r="Y88" s="3"/>
      <c r="Z88" s="17"/>
      <c r="AA88" s="6"/>
      <c r="AB88" s="34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</row>
    <row r="89" spans="2:251" ht="39.75" customHeight="1">
      <c r="B89" s="195"/>
      <c r="C89" s="196"/>
      <c r="D89" s="197"/>
      <c r="E89" s="197"/>
      <c r="F89" s="197"/>
      <c r="G89" s="197"/>
      <c r="H89" s="197"/>
      <c r="I89" s="72" t="s">
        <v>15</v>
      </c>
      <c r="J89" s="72" t="s">
        <v>14</v>
      </c>
      <c r="K89" s="72" t="s">
        <v>13</v>
      </c>
      <c r="L89" s="73" t="s">
        <v>12</v>
      </c>
      <c r="M89" s="42" t="s">
        <v>11</v>
      </c>
      <c r="N89" s="41" t="s">
        <v>10</v>
      </c>
      <c r="O89" s="197"/>
      <c r="P89" s="197"/>
      <c r="Q89" s="196"/>
      <c r="R89" s="3"/>
      <c r="S89" s="3"/>
      <c r="T89" s="5"/>
      <c r="U89" s="187"/>
      <c r="V89" s="187"/>
      <c r="X89" s="6"/>
      <c r="Z89" s="17"/>
      <c r="AA89" s="6"/>
      <c r="AB89" s="34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</row>
    <row r="90" spans="2:251" ht="33" customHeight="1">
      <c r="B90" s="281" t="s">
        <v>69</v>
      </c>
      <c r="C90" s="184" t="s">
        <v>70</v>
      </c>
      <c r="D90" s="68" t="s">
        <v>41</v>
      </c>
      <c r="E90" s="149" t="s">
        <v>164</v>
      </c>
      <c r="F90" s="74"/>
      <c r="G90" s="68" t="s">
        <v>41</v>
      </c>
      <c r="H90" s="127">
        <v>10831702</v>
      </c>
      <c r="I90" s="28"/>
      <c r="J90" s="25"/>
      <c r="K90" s="27"/>
      <c r="L90" s="25"/>
      <c r="M90" s="40"/>
      <c r="N90" s="40"/>
      <c r="O90" s="185" t="e">
        <f>+F91/F90</f>
        <v>#DIV/0!</v>
      </c>
      <c r="P90" s="185">
        <f>+H91/H90</f>
        <v>0</v>
      </c>
      <c r="Q90" s="186" t="e">
        <f>+(O90*O90)/P90</f>
        <v>#DIV/0!</v>
      </c>
      <c r="T90" s="5"/>
      <c r="U90" s="187"/>
      <c r="V90" s="187"/>
      <c r="X90" s="4"/>
      <c r="Z90" s="37"/>
      <c r="AA90" s="6"/>
      <c r="AB90" s="34"/>
    </row>
    <row r="91" spans="2:251" ht="37.5" customHeight="1">
      <c r="B91" s="282"/>
      <c r="C91" s="184"/>
      <c r="D91" s="68" t="s">
        <v>2</v>
      </c>
      <c r="E91" s="150"/>
      <c r="F91" s="74"/>
      <c r="G91" s="68" t="s">
        <v>43</v>
      </c>
      <c r="H91" s="127"/>
      <c r="I91" s="28"/>
      <c r="J91" s="25"/>
      <c r="K91" s="27"/>
      <c r="L91" s="25"/>
      <c r="M91" s="40"/>
      <c r="N91" s="40"/>
      <c r="O91" s="185"/>
      <c r="P91" s="185"/>
      <c r="Q91" s="186"/>
      <c r="T91" s="5"/>
      <c r="U91" s="66"/>
      <c r="V91" s="66"/>
      <c r="X91" s="4"/>
      <c r="Z91" s="37"/>
      <c r="AA91" s="6"/>
      <c r="AB91" s="34"/>
    </row>
    <row r="92" spans="2:251" ht="27" customHeight="1">
      <c r="B92" s="282"/>
      <c r="C92" s="188" t="s">
        <v>71</v>
      </c>
      <c r="D92" s="68" t="s">
        <v>3</v>
      </c>
      <c r="E92" s="272" t="s">
        <v>184</v>
      </c>
      <c r="F92" s="33"/>
      <c r="G92" s="68" t="s">
        <v>3</v>
      </c>
      <c r="H92" s="127">
        <v>10831702</v>
      </c>
      <c r="I92" s="28"/>
      <c r="J92" s="21"/>
      <c r="K92" s="27"/>
      <c r="L92" s="21"/>
      <c r="M92" s="32"/>
      <c r="N92" s="32"/>
      <c r="O92" s="151"/>
      <c r="P92" s="151"/>
      <c r="Q92" s="153"/>
      <c r="X92" s="36"/>
      <c r="Z92" s="37"/>
      <c r="AA92" s="6"/>
      <c r="AB92" s="34"/>
    </row>
    <row r="93" spans="2:251" ht="27" customHeight="1">
      <c r="B93" s="282"/>
      <c r="C93" s="188"/>
      <c r="D93" s="68" t="s">
        <v>2</v>
      </c>
      <c r="E93" s="272"/>
      <c r="F93" s="35"/>
      <c r="G93" s="68" t="s">
        <v>43</v>
      </c>
      <c r="H93" s="127"/>
      <c r="I93" s="23"/>
      <c r="J93" s="21"/>
      <c r="K93" s="27"/>
      <c r="L93" s="21"/>
      <c r="M93" s="39"/>
      <c r="N93" s="38"/>
      <c r="O93" s="152"/>
      <c r="P93" s="152"/>
      <c r="Q93" s="154"/>
      <c r="X93" s="36"/>
      <c r="Z93" s="37"/>
      <c r="AA93" s="6"/>
      <c r="AB93" s="34"/>
    </row>
    <row r="94" spans="2:251" ht="27" customHeight="1">
      <c r="B94" s="282"/>
      <c r="C94" s="284" t="s">
        <v>192</v>
      </c>
      <c r="D94" s="68" t="s">
        <v>3</v>
      </c>
      <c r="E94" s="286"/>
      <c r="F94" s="35"/>
      <c r="G94" s="68" t="s">
        <v>3</v>
      </c>
      <c r="H94" s="127">
        <v>10831702</v>
      </c>
      <c r="I94" s="23"/>
      <c r="J94" s="21"/>
      <c r="K94" s="27"/>
      <c r="L94" s="21"/>
      <c r="M94" s="39"/>
      <c r="N94" s="38"/>
      <c r="O94" s="123"/>
      <c r="P94" s="123"/>
      <c r="Q94" s="124"/>
      <c r="X94" s="36"/>
      <c r="Z94" s="37"/>
      <c r="AA94" s="6"/>
      <c r="AB94" s="34"/>
    </row>
    <row r="95" spans="2:251" ht="27" customHeight="1">
      <c r="B95" s="283"/>
      <c r="C95" s="285"/>
      <c r="D95" s="68" t="s">
        <v>2</v>
      </c>
      <c r="E95" s="286"/>
      <c r="F95" s="35"/>
      <c r="G95" s="68" t="s">
        <v>43</v>
      </c>
      <c r="H95" s="127"/>
      <c r="I95" s="23"/>
      <c r="J95" s="21"/>
      <c r="K95" s="27"/>
      <c r="L95" s="21"/>
      <c r="M95" s="39"/>
      <c r="N95" s="38"/>
      <c r="O95" s="123"/>
      <c r="P95" s="123"/>
      <c r="Q95" s="124"/>
      <c r="X95" s="36"/>
      <c r="Z95" s="37"/>
      <c r="AA95" s="6"/>
      <c r="AB95" s="34"/>
    </row>
    <row r="96" spans="2:251" ht="15.75">
      <c r="B96" s="175"/>
      <c r="C96" s="176" t="s">
        <v>9</v>
      </c>
      <c r="D96" s="68" t="s">
        <v>3</v>
      </c>
      <c r="E96" s="149"/>
      <c r="F96" s="24">
        <v>4</v>
      </c>
      <c r="G96" s="68" t="s">
        <v>3</v>
      </c>
      <c r="H96" s="128">
        <f>+H90+H92+H94</f>
        <v>32495106</v>
      </c>
      <c r="I96" s="26"/>
      <c r="J96" s="25"/>
      <c r="K96" s="25"/>
      <c r="L96" s="25"/>
      <c r="M96" s="25"/>
      <c r="N96" s="20"/>
      <c r="O96" s="178"/>
      <c r="P96" s="178"/>
      <c r="Q96" s="175"/>
    </row>
    <row r="97" spans="2:18" ht="15.75">
      <c r="B97" s="175"/>
      <c r="C97" s="176"/>
      <c r="D97" s="68" t="s">
        <v>2</v>
      </c>
      <c r="E97" s="177"/>
      <c r="F97" s="24"/>
      <c r="G97" s="68" t="s">
        <v>43</v>
      </c>
      <c r="H97" s="23">
        <f>+H91+H93</f>
        <v>0</v>
      </c>
      <c r="I97" s="21"/>
      <c r="J97" s="21"/>
      <c r="K97" s="22"/>
      <c r="L97" s="21"/>
      <c r="M97" s="21"/>
      <c r="N97" s="20"/>
      <c r="O97" s="178"/>
      <c r="P97" s="178"/>
      <c r="Q97" s="175"/>
    </row>
    <row r="98" spans="2:18">
      <c r="D98" s="19"/>
      <c r="H98" s="18"/>
      <c r="I98" s="15"/>
      <c r="J98" s="17"/>
      <c r="K98" s="17"/>
      <c r="L98" s="17"/>
      <c r="M98" s="16"/>
      <c r="N98" s="16"/>
      <c r="O98" s="15"/>
      <c r="P98" s="13"/>
      <c r="Q98" s="14"/>
      <c r="R98" s="13"/>
    </row>
    <row r="99" spans="2:18" ht="31.5">
      <c r="B99" s="179" t="s">
        <v>45</v>
      </c>
      <c r="C99" s="179"/>
      <c r="D99" s="180" t="s">
        <v>8</v>
      </c>
      <c r="E99" s="180"/>
      <c r="F99" s="180"/>
      <c r="G99" s="180"/>
      <c r="H99" s="180"/>
      <c r="I99" s="180"/>
      <c r="J99" s="76" t="s">
        <v>47</v>
      </c>
      <c r="K99" s="180" t="s">
        <v>48</v>
      </c>
      <c r="L99" s="180"/>
      <c r="M99" s="181" t="s">
        <v>7</v>
      </c>
      <c r="N99" s="182"/>
      <c r="O99" s="182"/>
      <c r="P99" s="182"/>
      <c r="Q99" s="182"/>
    </row>
    <row r="100" spans="2:18" ht="26.25" customHeight="1">
      <c r="B100" s="140" t="s">
        <v>59</v>
      </c>
      <c r="C100" s="142"/>
      <c r="D100" s="155" t="s">
        <v>65</v>
      </c>
      <c r="E100" s="156"/>
      <c r="F100" s="156"/>
      <c r="G100" s="156"/>
      <c r="H100" s="156"/>
      <c r="I100" s="157"/>
      <c r="J100" s="161"/>
      <c r="K100" s="12" t="s">
        <v>3</v>
      </c>
      <c r="L100" s="70"/>
      <c r="M100" s="162" t="s">
        <v>5</v>
      </c>
      <c r="N100" s="162"/>
      <c r="O100" s="162"/>
      <c r="P100" s="162"/>
      <c r="Q100" s="162"/>
    </row>
    <row r="101" spans="2:18" ht="18" customHeight="1">
      <c r="B101" s="143"/>
      <c r="C101" s="145"/>
      <c r="D101" s="158"/>
      <c r="E101" s="159"/>
      <c r="F101" s="159"/>
      <c r="G101" s="159"/>
      <c r="H101" s="159"/>
      <c r="I101" s="160"/>
      <c r="J101" s="161"/>
      <c r="K101" s="12" t="s">
        <v>2</v>
      </c>
      <c r="L101" s="69"/>
      <c r="M101" s="162"/>
      <c r="N101" s="162"/>
      <c r="O101" s="162"/>
      <c r="P101" s="162"/>
      <c r="Q101" s="162"/>
    </row>
    <row r="102" spans="2:18" ht="18.75" customHeight="1">
      <c r="B102" s="163"/>
      <c r="C102" s="164"/>
      <c r="D102" s="167" t="s">
        <v>6</v>
      </c>
      <c r="E102" s="168"/>
      <c r="F102" s="168"/>
      <c r="G102" s="168"/>
      <c r="H102" s="168"/>
      <c r="I102" s="169"/>
      <c r="J102" s="173"/>
      <c r="K102" s="12" t="s">
        <v>3</v>
      </c>
      <c r="L102" s="71"/>
      <c r="M102" s="146" t="s">
        <v>4</v>
      </c>
      <c r="N102" s="146"/>
      <c r="O102" s="146"/>
      <c r="P102" s="146"/>
      <c r="Q102" s="146"/>
    </row>
    <row r="103" spans="2:18" ht="14.25" customHeight="1">
      <c r="B103" s="165"/>
      <c r="C103" s="166"/>
      <c r="D103" s="170"/>
      <c r="E103" s="171"/>
      <c r="F103" s="171"/>
      <c r="G103" s="171"/>
      <c r="H103" s="171"/>
      <c r="I103" s="172"/>
      <c r="J103" s="173"/>
      <c r="K103" s="12" t="s">
        <v>2</v>
      </c>
      <c r="L103" s="69"/>
      <c r="M103" s="146"/>
      <c r="N103" s="146"/>
      <c r="O103" s="146"/>
      <c r="P103" s="146"/>
      <c r="Q103" s="146"/>
    </row>
    <row r="104" spans="2:18" ht="15.75">
      <c r="B104" s="163"/>
      <c r="C104" s="164"/>
      <c r="D104" s="167" t="s">
        <v>6</v>
      </c>
      <c r="E104" s="168"/>
      <c r="F104" s="168"/>
      <c r="G104" s="168"/>
      <c r="H104" s="168"/>
      <c r="I104" s="169"/>
      <c r="J104" s="173"/>
      <c r="K104" s="12" t="s">
        <v>3</v>
      </c>
      <c r="L104" s="69"/>
      <c r="M104" s="174"/>
      <c r="N104" s="174"/>
      <c r="O104" s="174"/>
      <c r="P104" s="174"/>
      <c r="Q104" s="174"/>
    </row>
    <row r="105" spans="2:18" ht="15.75">
      <c r="B105" s="165"/>
      <c r="C105" s="166"/>
      <c r="D105" s="170"/>
      <c r="E105" s="171"/>
      <c r="F105" s="171"/>
      <c r="G105" s="171"/>
      <c r="H105" s="171"/>
      <c r="I105" s="172"/>
      <c r="J105" s="173"/>
      <c r="K105" s="12" t="s">
        <v>2</v>
      </c>
      <c r="L105" s="69"/>
      <c r="M105" s="174"/>
      <c r="N105" s="174"/>
      <c r="O105" s="174"/>
      <c r="P105" s="174"/>
      <c r="Q105" s="174"/>
    </row>
    <row r="106" spans="2:18" ht="15" customHeight="1">
      <c r="B106" s="140" t="s">
        <v>194</v>
      </c>
      <c r="C106" s="141"/>
      <c r="D106" s="141"/>
      <c r="E106" s="141"/>
      <c r="F106" s="141"/>
      <c r="G106" s="141"/>
      <c r="H106" s="141"/>
      <c r="I106" s="141"/>
      <c r="J106" s="141"/>
      <c r="K106" s="141"/>
      <c r="L106" s="142"/>
      <c r="M106" s="146" t="s">
        <v>0</v>
      </c>
      <c r="N106" s="146"/>
      <c r="O106" s="146"/>
      <c r="P106" s="146"/>
      <c r="Q106" s="146"/>
    </row>
    <row r="107" spans="2:18" ht="60" customHeight="1">
      <c r="B107" s="143"/>
      <c r="C107" s="144"/>
      <c r="D107" s="144"/>
      <c r="E107" s="144"/>
      <c r="F107" s="144"/>
      <c r="G107" s="144"/>
      <c r="H107" s="144"/>
      <c r="I107" s="144"/>
      <c r="J107" s="144"/>
      <c r="K107" s="144"/>
      <c r="L107" s="145"/>
      <c r="M107" s="146"/>
      <c r="N107" s="146"/>
      <c r="O107" s="146"/>
      <c r="P107" s="146"/>
      <c r="Q107" s="146"/>
    </row>
    <row r="109" spans="2:18" s="43" customFormat="1" ht="17.45" customHeight="1">
      <c r="B109" s="240"/>
      <c r="C109" s="240"/>
      <c r="D109" s="241" t="s">
        <v>29</v>
      </c>
      <c r="E109" s="242"/>
      <c r="F109" s="242"/>
      <c r="G109" s="242"/>
      <c r="H109" s="242"/>
      <c r="I109" s="242"/>
      <c r="J109" s="242"/>
      <c r="K109" s="243"/>
      <c r="L109" s="247" t="s">
        <v>33</v>
      </c>
      <c r="M109" s="248"/>
      <c r="N109" s="248"/>
      <c r="O109" s="249"/>
      <c r="P109" s="250"/>
      <c r="Q109" s="251"/>
      <c r="R109" s="65"/>
    </row>
    <row r="110" spans="2:18" s="43" customFormat="1" ht="22.15" customHeight="1">
      <c r="B110" s="240"/>
      <c r="C110" s="240"/>
      <c r="D110" s="244"/>
      <c r="E110" s="245"/>
      <c r="F110" s="245"/>
      <c r="G110" s="245"/>
      <c r="H110" s="245"/>
      <c r="I110" s="245"/>
      <c r="J110" s="245"/>
      <c r="K110" s="246"/>
      <c r="L110" s="247" t="s">
        <v>30</v>
      </c>
      <c r="M110" s="248"/>
      <c r="N110" s="248"/>
      <c r="O110" s="249"/>
      <c r="P110" s="252"/>
      <c r="Q110" s="253"/>
      <c r="R110" s="65"/>
    </row>
    <row r="111" spans="2:18" s="43" customFormat="1" ht="33.75" customHeight="1">
      <c r="B111" s="240"/>
      <c r="C111" s="240"/>
      <c r="D111" s="241" t="s">
        <v>28</v>
      </c>
      <c r="E111" s="242"/>
      <c r="F111" s="242"/>
      <c r="G111" s="242"/>
      <c r="H111" s="242"/>
      <c r="I111" s="242"/>
      <c r="J111" s="242"/>
      <c r="K111" s="243"/>
      <c r="L111" s="247" t="s">
        <v>31</v>
      </c>
      <c r="M111" s="248"/>
      <c r="N111" s="248"/>
      <c r="O111" s="249"/>
      <c r="P111" s="252"/>
      <c r="Q111" s="253"/>
      <c r="R111" s="65"/>
    </row>
    <row r="112" spans="2:18" s="43" customFormat="1" ht="4.9000000000000004" customHeight="1">
      <c r="B112" s="240"/>
      <c r="C112" s="240"/>
      <c r="D112" s="244"/>
      <c r="E112" s="245"/>
      <c r="F112" s="245"/>
      <c r="G112" s="245"/>
      <c r="H112" s="245"/>
      <c r="I112" s="245"/>
      <c r="J112" s="245"/>
      <c r="K112" s="246"/>
      <c r="L112" s="247" t="s">
        <v>32</v>
      </c>
      <c r="M112" s="248"/>
      <c r="N112" s="248"/>
      <c r="O112" s="249"/>
      <c r="P112" s="254"/>
      <c r="Q112" s="255"/>
      <c r="R112" s="65"/>
    </row>
    <row r="113" spans="2:251" s="43" customFormat="1" ht="24.6" customHeight="1">
      <c r="C113" s="206"/>
      <c r="D113" s="206"/>
      <c r="E113" s="206"/>
      <c r="F113" s="206"/>
      <c r="G113" s="206"/>
      <c r="H113" s="206"/>
      <c r="I113" s="206"/>
      <c r="J113" s="206"/>
      <c r="K113" s="206"/>
      <c r="L113" s="206"/>
      <c r="M113" s="206"/>
      <c r="N113" s="206"/>
      <c r="O113" s="206"/>
      <c r="P113" s="206"/>
      <c r="Q113" s="206"/>
      <c r="R113" s="65"/>
    </row>
    <row r="114" spans="2:251" s="43" customFormat="1" ht="31.5" customHeight="1">
      <c r="B114" s="67" t="s">
        <v>39</v>
      </c>
      <c r="C114" s="67" t="s">
        <v>55</v>
      </c>
      <c r="D114" s="207" t="s">
        <v>40</v>
      </c>
      <c r="E114" s="208"/>
      <c r="F114" s="208"/>
      <c r="G114" s="208"/>
      <c r="H114" s="208"/>
      <c r="I114" s="208"/>
      <c r="J114" s="208"/>
      <c r="K114" s="208"/>
      <c r="L114" s="208"/>
      <c r="M114" s="208"/>
      <c r="N114" s="208"/>
      <c r="O114" s="208"/>
      <c r="P114" s="208"/>
      <c r="Q114" s="209"/>
      <c r="R114" s="65"/>
    </row>
    <row r="115" spans="2:251" s="43" customFormat="1" ht="36" customHeight="1">
      <c r="B115" s="67" t="s">
        <v>27</v>
      </c>
      <c r="C115" s="67"/>
      <c r="D115" s="210" t="s">
        <v>191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</row>
    <row r="116" spans="2:251" s="43" customFormat="1" ht="36" customHeight="1">
      <c r="B116" s="211" t="s">
        <v>104</v>
      </c>
      <c r="C116" s="212"/>
      <c r="D116" s="213"/>
      <c r="E116" s="213"/>
      <c r="F116" s="213"/>
      <c r="G116" s="213"/>
      <c r="H116" s="213"/>
      <c r="I116" s="214"/>
      <c r="J116" s="215" t="s">
        <v>26</v>
      </c>
      <c r="K116" s="216"/>
      <c r="L116" s="217"/>
      <c r="M116" s="224" t="s">
        <v>25</v>
      </c>
      <c r="N116" s="225"/>
      <c r="O116" s="225"/>
      <c r="P116" s="225"/>
      <c r="Q116" s="226"/>
      <c r="R116" s="51"/>
      <c r="T116" s="227"/>
      <c r="U116" s="227"/>
      <c r="V116" s="227"/>
      <c r="W116" s="227"/>
      <c r="X116" s="227"/>
    </row>
    <row r="117" spans="2:251" s="43" customFormat="1" ht="36" customHeight="1">
      <c r="B117" s="211" t="s">
        <v>102</v>
      </c>
      <c r="C117" s="212"/>
      <c r="D117" s="213"/>
      <c r="E117" s="213"/>
      <c r="F117" s="213"/>
      <c r="G117" s="213"/>
      <c r="H117" s="213"/>
      <c r="I117" s="214"/>
      <c r="J117" s="218"/>
      <c r="K117" s="219"/>
      <c r="L117" s="220"/>
      <c r="M117" s="64" t="s">
        <v>24</v>
      </c>
      <c r="N117" s="228" t="s">
        <v>23</v>
      </c>
      <c r="O117" s="228"/>
      <c r="P117" s="228"/>
      <c r="Q117" s="64" t="s">
        <v>22</v>
      </c>
      <c r="R117" s="51"/>
      <c r="T117" s="63"/>
      <c r="U117" s="63"/>
      <c r="V117" s="63"/>
      <c r="W117" s="63"/>
      <c r="X117" s="63"/>
    </row>
    <row r="118" spans="2:251" s="43" customFormat="1" ht="54" customHeight="1">
      <c r="B118" s="229" t="s">
        <v>101</v>
      </c>
      <c r="C118" s="230"/>
      <c r="D118" s="231"/>
      <c r="E118" s="231"/>
      <c r="F118" s="231"/>
      <c r="G118" s="231"/>
      <c r="H118" s="231"/>
      <c r="I118" s="232"/>
      <c r="J118" s="218"/>
      <c r="K118" s="219"/>
      <c r="L118" s="220"/>
      <c r="M118" s="62"/>
      <c r="N118" s="259"/>
      <c r="O118" s="260"/>
      <c r="P118" s="261"/>
      <c r="Q118" s="61"/>
      <c r="R118" s="51"/>
      <c r="T118" s="60"/>
      <c r="U118" s="233"/>
      <c r="V118" s="233"/>
      <c r="W118" s="233"/>
      <c r="X118" s="60"/>
      <c r="Z118" s="59"/>
      <c r="AA118" s="59"/>
    </row>
    <row r="119" spans="2:251" s="43" customFormat="1" ht="74.25" customHeight="1">
      <c r="B119" s="234" t="s">
        <v>50</v>
      </c>
      <c r="C119" s="235"/>
      <c r="D119" s="231"/>
      <c r="E119" s="231"/>
      <c r="F119" s="231"/>
      <c r="G119" s="231"/>
      <c r="H119" s="231"/>
      <c r="I119" s="232"/>
      <c r="J119" s="218"/>
      <c r="K119" s="219"/>
      <c r="L119" s="220"/>
      <c r="M119" s="58"/>
      <c r="N119" s="262"/>
      <c r="O119" s="263"/>
      <c r="P119" s="264"/>
      <c r="Q119" s="57"/>
      <c r="R119" s="51"/>
      <c r="T119" s="54"/>
      <c r="U119" s="192"/>
      <c r="V119" s="192"/>
      <c r="W119" s="192"/>
      <c r="X119" s="48"/>
      <c r="Z119" s="46"/>
      <c r="AA119" s="45"/>
      <c r="AB119" s="44"/>
    </row>
    <row r="120" spans="2:251" s="43" customFormat="1" ht="74.25" customHeight="1">
      <c r="B120" s="236" t="s">
        <v>56</v>
      </c>
      <c r="C120" s="237"/>
      <c r="D120" s="213"/>
      <c r="E120" s="213"/>
      <c r="F120" s="213"/>
      <c r="G120" s="213"/>
      <c r="H120" s="213"/>
      <c r="I120" s="214"/>
      <c r="J120" s="218"/>
      <c r="K120" s="219"/>
      <c r="L120" s="220"/>
      <c r="M120" s="56"/>
      <c r="N120" s="256"/>
      <c r="O120" s="257"/>
      <c r="P120" s="258"/>
      <c r="Q120" s="55"/>
      <c r="R120" s="51"/>
      <c r="T120" s="54"/>
      <c r="U120" s="192"/>
      <c r="V120" s="192"/>
      <c r="W120" s="192"/>
      <c r="X120" s="48"/>
      <c r="Z120" s="46"/>
      <c r="AA120" s="45"/>
      <c r="AB120" s="44"/>
    </row>
    <row r="121" spans="2:251" s="43" customFormat="1" ht="28.5" customHeight="1">
      <c r="B121" s="77" t="s">
        <v>57</v>
      </c>
      <c r="C121" s="78"/>
      <c r="D121" s="238"/>
      <c r="E121" s="238"/>
      <c r="F121" s="238"/>
      <c r="G121" s="238"/>
      <c r="H121" s="238"/>
      <c r="I121" s="239"/>
      <c r="J121" s="221"/>
      <c r="K121" s="222"/>
      <c r="L121" s="223"/>
      <c r="M121" s="53"/>
      <c r="N121" s="256"/>
      <c r="O121" s="257"/>
      <c r="P121" s="258"/>
      <c r="Q121" s="52"/>
      <c r="R121" s="51"/>
      <c r="T121" s="50"/>
      <c r="U121" s="192"/>
      <c r="V121" s="192"/>
      <c r="W121" s="49"/>
      <c r="X121" s="48"/>
      <c r="Y121" s="47"/>
      <c r="Z121" s="46"/>
      <c r="AA121" s="45"/>
      <c r="AB121" s="44"/>
    </row>
    <row r="122" spans="2:251" ht="28.5" customHeight="1">
      <c r="B122" s="193" t="s">
        <v>37</v>
      </c>
      <c r="C122" s="196" t="s">
        <v>35</v>
      </c>
      <c r="D122" s="197" t="s">
        <v>42</v>
      </c>
      <c r="E122" s="197" t="s">
        <v>21</v>
      </c>
      <c r="F122" s="197" t="s">
        <v>49</v>
      </c>
      <c r="G122" s="198" t="s">
        <v>44</v>
      </c>
      <c r="H122" s="197" t="s">
        <v>38</v>
      </c>
      <c r="I122" s="199" t="s">
        <v>36</v>
      </c>
      <c r="J122" s="200"/>
      <c r="K122" s="200"/>
      <c r="L122" s="201"/>
      <c r="M122" s="197" t="s">
        <v>20</v>
      </c>
      <c r="N122" s="197"/>
      <c r="O122" s="205" t="s">
        <v>19</v>
      </c>
      <c r="P122" s="205"/>
      <c r="Q122" s="205"/>
      <c r="R122" s="3"/>
      <c r="S122" s="3"/>
      <c r="T122" s="10"/>
      <c r="U122" s="187"/>
      <c r="V122" s="187"/>
      <c r="W122" s="3"/>
      <c r="X122" s="9"/>
      <c r="Y122" s="3"/>
      <c r="Z122" s="17"/>
      <c r="AA122" s="6"/>
      <c r="AB122" s="34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</row>
    <row r="123" spans="2:251" ht="33.75" customHeight="1">
      <c r="B123" s="194"/>
      <c r="C123" s="196"/>
      <c r="D123" s="197"/>
      <c r="E123" s="197"/>
      <c r="F123" s="197"/>
      <c r="G123" s="197"/>
      <c r="H123" s="197"/>
      <c r="I123" s="202"/>
      <c r="J123" s="203"/>
      <c r="K123" s="203"/>
      <c r="L123" s="204"/>
      <c r="M123" s="197"/>
      <c r="N123" s="197"/>
      <c r="O123" s="197" t="s">
        <v>18</v>
      </c>
      <c r="P123" s="197" t="s">
        <v>17</v>
      </c>
      <c r="Q123" s="196" t="s">
        <v>16</v>
      </c>
      <c r="R123" s="3"/>
      <c r="S123" s="3"/>
      <c r="T123" s="8"/>
      <c r="U123" s="187"/>
      <c r="V123" s="187"/>
      <c r="W123" s="3"/>
      <c r="X123" s="7"/>
      <c r="Y123" s="3"/>
      <c r="Z123" s="17"/>
      <c r="AA123" s="6"/>
      <c r="AB123" s="34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</row>
    <row r="124" spans="2:251" ht="39.75" customHeight="1">
      <c r="B124" s="195"/>
      <c r="C124" s="196"/>
      <c r="D124" s="197"/>
      <c r="E124" s="197"/>
      <c r="F124" s="197"/>
      <c r="G124" s="197"/>
      <c r="H124" s="197"/>
      <c r="I124" s="72" t="s">
        <v>15</v>
      </c>
      <c r="J124" s="72" t="s">
        <v>14</v>
      </c>
      <c r="K124" s="72" t="s">
        <v>13</v>
      </c>
      <c r="L124" s="73" t="s">
        <v>12</v>
      </c>
      <c r="M124" s="42" t="s">
        <v>11</v>
      </c>
      <c r="N124" s="41" t="s">
        <v>10</v>
      </c>
      <c r="O124" s="197"/>
      <c r="P124" s="197"/>
      <c r="Q124" s="196"/>
      <c r="R124" s="3"/>
      <c r="S124" s="3"/>
      <c r="T124" s="5"/>
      <c r="U124" s="187"/>
      <c r="V124" s="187"/>
      <c r="X124" s="6"/>
      <c r="Z124" s="17"/>
      <c r="AA124" s="6"/>
      <c r="AB124" s="34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</row>
    <row r="125" spans="2:251" ht="39.75" customHeight="1">
      <c r="B125" s="273" t="s">
        <v>72</v>
      </c>
      <c r="C125" s="279" t="s">
        <v>195</v>
      </c>
      <c r="D125" s="68" t="s">
        <v>41</v>
      </c>
      <c r="E125" s="125"/>
      <c r="F125" s="41"/>
      <c r="G125" s="68" t="s">
        <v>41</v>
      </c>
      <c r="H125" s="128">
        <v>20350000</v>
      </c>
      <c r="I125" s="72"/>
      <c r="J125" s="72"/>
      <c r="K125" s="72"/>
      <c r="L125" s="73"/>
      <c r="M125" s="42"/>
      <c r="N125" s="41"/>
      <c r="O125" s="41"/>
      <c r="P125" s="41"/>
      <c r="Q125" s="42"/>
      <c r="R125" s="3"/>
      <c r="S125" s="3"/>
      <c r="T125" s="5"/>
      <c r="U125" s="66"/>
      <c r="V125" s="66"/>
      <c r="X125" s="6"/>
      <c r="Z125" s="17"/>
      <c r="AA125" s="6"/>
      <c r="AB125" s="34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</row>
    <row r="126" spans="2:251" ht="39.75" customHeight="1">
      <c r="B126" s="274"/>
      <c r="C126" s="280"/>
      <c r="D126" s="68" t="s">
        <v>2</v>
      </c>
      <c r="E126" s="125"/>
      <c r="F126" s="41"/>
      <c r="G126" s="68" t="s">
        <v>43</v>
      </c>
      <c r="H126" s="128"/>
      <c r="I126" s="72"/>
      <c r="J126" s="72"/>
      <c r="K126" s="72"/>
      <c r="L126" s="73"/>
      <c r="M126" s="42"/>
      <c r="N126" s="41"/>
      <c r="O126" s="41"/>
      <c r="P126" s="41"/>
      <c r="Q126" s="42"/>
      <c r="R126" s="3"/>
      <c r="S126" s="3"/>
      <c r="T126" s="5"/>
      <c r="U126" s="66"/>
      <c r="V126" s="66"/>
      <c r="X126" s="6"/>
      <c r="Z126" s="17"/>
      <c r="AA126" s="6"/>
      <c r="AB126" s="34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</row>
    <row r="127" spans="2:251" ht="33" customHeight="1">
      <c r="B127" s="274"/>
      <c r="C127" s="188" t="s">
        <v>185</v>
      </c>
      <c r="D127" s="68" t="s">
        <v>41</v>
      </c>
      <c r="E127" s="149" t="s">
        <v>34</v>
      </c>
      <c r="F127" s="74"/>
      <c r="G127" s="68" t="s">
        <v>41</v>
      </c>
      <c r="H127" s="127">
        <v>20350000</v>
      </c>
      <c r="I127" s="28"/>
      <c r="J127" s="25"/>
      <c r="K127" s="27"/>
      <c r="L127" s="25"/>
      <c r="M127" s="40"/>
      <c r="N127" s="40"/>
      <c r="O127" s="185" t="e">
        <f>+F128/F127</f>
        <v>#DIV/0!</v>
      </c>
      <c r="P127" s="185">
        <f>+H128/H127</f>
        <v>0</v>
      </c>
      <c r="Q127" s="186" t="e">
        <f>+(O127*O127)/P127</f>
        <v>#DIV/0!</v>
      </c>
      <c r="T127" s="5"/>
      <c r="U127" s="187"/>
      <c r="V127" s="187"/>
      <c r="X127" s="4"/>
      <c r="Z127" s="37"/>
      <c r="AA127" s="6"/>
      <c r="AB127" s="34"/>
    </row>
    <row r="128" spans="2:251" ht="37.5" customHeight="1">
      <c r="B128" s="275"/>
      <c r="C128" s="188"/>
      <c r="D128" s="68" t="s">
        <v>2</v>
      </c>
      <c r="E128" s="150"/>
      <c r="F128" s="74"/>
      <c r="G128" s="68" t="s">
        <v>43</v>
      </c>
      <c r="H128" s="127"/>
      <c r="I128" s="28"/>
      <c r="J128" s="25"/>
      <c r="K128" s="27"/>
      <c r="L128" s="25"/>
      <c r="M128" s="40"/>
      <c r="N128" s="40"/>
      <c r="O128" s="185"/>
      <c r="P128" s="185"/>
      <c r="Q128" s="186"/>
      <c r="T128" s="5"/>
      <c r="U128" s="66"/>
      <c r="V128" s="66"/>
      <c r="X128" s="4"/>
      <c r="Z128" s="37"/>
      <c r="AA128" s="6"/>
      <c r="AB128" s="34"/>
    </row>
    <row r="129" spans="2:18" ht="15.75">
      <c r="B129" s="175"/>
      <c r="C129" s="176" t="s">
        <v>9</v>
      </c>
      <c r="D129" s="68" t="s">
        <v>3</v>
      </c>
      <c r="E129" s="149"/>
      <c r="F129" s="24">
        <v>400</v>
      </c>
      <c r="G129" s="68" t="s">
        <v>3</v>
      </c>
      <c r="H129" s="128">
        <f>+H125+H127</f>
        <v>40700000</v>
      </c>
      <c r="I129" s="26"/>
      <c r="J129" s="25"/>
      <c r="K129" s="25"/>
      <c r="L129" s="25"/>
      <c r="M129" s="25"/>
      <c r="N129" s="20"/>
      <c r="O129" s="178"/>
      <c r="P129" s="178"/>
      <c r="Q129" s="175"/>
    </row>
    <row r="130" spans="2:18" ht="15.75">
      <c r="B130" s="175"/>
      <c r="C130" s="176"/>
      <c r="D130" s="68" t="s">
        <v>2</v>
      </c>
      <c r="E130" s="177"/>
      <c r="F130" s="24"/>
      <c r="G130" s="68" t="s">
        <v>43</v>
      </c>
      <c r="H130" s="23"/>
      <c r="I130" s="21"/>
      <c r="J130" s="21"/>
      <c r="K130" s="22"/>
      <c r="L130" s="21"/>
      <c r="M130" s="21"/>
      <c r="N130" s="20"/>
      <c r="O130" s="178"/>
      <c r="P130" s="178"/>
      <c r="Q130" s="175"/>
    </row>
    <row r="131" spans="2:18">
      <c r="D131" s="19"/>
      <c r="H131" s="18"/>
      <c r="I131" s="15"/>
      <c r="J131" s="17"/>
      <c r="K131" s="17"/>
      <c r="L131" s="17"/>
      <c r="M131" s="16"/>
      <c r="N131" s="16"/>
      <c r="O131" s="15"/>
      <c r="P131" s="13"/>
      <c r="Q131" s="14"/>
      <c r="R131" s="13"/>
    </row>
    <row r="132" spans="2:18" ht="31.5">
      <c r="B132" s="179" t="s">
        <v>45</v>
      </c>
      <c r="C132" s="179"/>
      <c r="D132" s="180" t="s">
        <v>8</v>
      </c>
      <c r="E132" s="180"/>
      <c r="F132" s="180"/>
      <c r="G132" s="180"/>
      <c r="H132" s="180"/>
      <c r="I132" s="180"/>
      <c r="J132" s="76" t="s">
        <v>47</v>
      </c>
      <c r="K132" s="180" t="s">
        <v>48</v>
      </c>
      <c r="L132" s="180"/>
      <c r="M132" s="181" t="s">
        <v>7</v>
      </c>
      <c r="N132" s="182"/>
      <c r="O132" s="182"/>
      <c r="P132" s="182"/>
      <c r="Q132" s="182"/>
    </row>
    <row r="133" spans="2:18" ht="26.25" customHeight="1">
      <c r="B133" s="140" t="s">
        <v>73</v>
      </c>
      <c r="C133" s="142"/>
      <c r="D133" s="155" t="s">
        <v>65</v>
      </c>
      <c r="E133" s="156"/>
      <c r="F133" s="156"/>
      <c r="G133" s="156"/>
      <c r="H133" s="156"/>
      <c r="I133" s="157"/>
      <c r="J133" s="161"/>
      <c r="K133" s="12" t="s">
        <v>3</v>
      </c>
      <c r="L133" s="70"/>
      <c r="M133" s="162" t="s">
        <v>5</v>
      </c>
      <c r="N133" s="162"/>
      <c r="O133" s="162"/>
      <c r="P133" s="162"/>
      <c r="Q133" s="162"/>
    </row>
    <row r="134" spans="2:18" ht="18" customHeight="1">
      <c r="B134" s="143"/>
      <c r="C134" s="145"/>
      <c r="D134" s="158"/>
      <c r="E134" s="159"/>
      <c r="F134" s="159"/>
      <c r="G134" s="159"/>
      <c r="H134" s="159"/>
      <c r="I134" s="160"/>
      <c r="J134" s="161"/>
      <c r="K134" s="12" t="s">
        <v>2</v>
      </c>
      <c r="L134" s="69"/>
      <c r="M134" s="162"/>
      <c r="N134" s="162"/>
      <c r="O134" s="162"/>
      <c r="P134" s="162"/>
      <c r="Q134" s="162"/>
    </row>
    <row r="135" spans="2:18" ht="18.75" customHeight="1">
      <c r="B135" s="163"/>
      <c r="C135" s="164"/>
      <c r="D135" s="167" t="s">
        <v>6</v>
      </c>
      <c r="E135" s="168"/>
      <c r="F135" s="168"/>
      <c r="G135" s="168"/>
      <c r="H135" s="168"/>
      <c r="I135" s="169"/>
      <c r="J135" s="173"/>
      <c r="K135" s="12" t="s">
        <v>3</v>
      </c>
      <c r="L135" s="71"/>
      <c r="M135" s="146" t="s">
        <v>4</v>
      </c>
      <c r="N135" s="146"/>
      <c r="O135" s="146"/>
      <c r="P135" s="146"/>
      <c r="Q135" s="146"/>
    </row>
    <row r="136" spans="2:18" ht="14.25" customHeight="1">
      <c r="B136" s="165"/>
      <c r="C136" s="166"/>
      <c r="D136" s="170"/>
      <c r="E136" s="171"/>
      <c r="F136" s="171"/>
      <c r="G136" s="171"/>
      <c r="H136" s="171"/>
      <c r="I136" s="172"/>
      <c r="J136" s="173"/>
      <c r="K136" s="12" t="s">
        <v>2</v>
      </c>
      <c r="L136" s="69"/>
      <c r="M136" s="146"/>
      <c r="N136" s="146"/>
      <c r="O136" s="146"/>
      <c r="P136" s="146"/>
      <c r="Q136" s="146"/>
    </row>
    <row r="137" spans="2:18" ht="15.75">
      <c r="B137" s="163"/>
      <c r="C137" s="164"/>
      <c r="D137" s="167" t="s">
        <v>6</v>
      </c>
      <c r="E137" s="168"/>
      <c r="F137" s="168"/>
      <c r="G137" s="168"/>
      <c r="H137" s="168"/>
      <c r="I137" s="169"/>
      <c r="J137" s="173"/>
      <c r="K137" s="12" t="s">
        <v>3</v>
      </c>
      <c r="L137" s="69"/>
      <c r="M137" s="174"/>
      <c r="N137" s="174"/>
      <c r="O137" s="174"/>
      <c r="P137" s="174"/>
      <c r="Q137" s="174"/>
    </row>
    <row r="138" spans="2:18" ht="15.75">
      <c r="B138" s="165"/>
      <c r="C138" s="166"/>
      <c r="D138" s="170"/>
      <c r="E138" s="171"/>
      <c r="F138" s="171"/>
      <c r="G138" s="171"/>
      <c r="H138" s="171"/>
      <c r="I138" s="172"/>
      <c r="J138" s="173"/>
      <c r="K138" s="12" t="s">
        <v>2</v>
      </c>
      <c r="L138" s="69"/>
      <c r="M138" s="174"/>
      <c r="N138" s="174"/>
      <c r="O138" s="174"/>
      <c r="P138" s="174"/>
      <c r="Q138" s="174"/>
    </row>
    <row r="139" spans="2:18" ht="15" customHeight="1">
      <c r="B139" s="140" t="s">
        <v>193</v>
      </c>
      <c r="C139" s="141"/>
      <c r="D139" s="141"/>
      <c r="E139" s="141"/>
      <c r="F139" s="141"/>
      <c r="G139" s="141"/>
      <c r="H139" s="141"/>
      <c r="I139" s="141"/>
      <c r="J139" s="141"/>
      <c r="K139" s="141"/>
      <c r="L139" s="142"/>
      <c r="M139" s="146" t="s">
        <v>0</v>
      </c>
      <c r="N139" s="146"/>
      <c r="O139" s="146"/>
      <c r="P139" s="146"/>
      <c r="Q139" s="146"/>
    </row>
    <row r="140" spans="2:18" ht="29.25" customHeight="1">
      <c r="B140" s="143"/>
      <c r="C140" s="144"/>
      <c r="D140" s="144"/>
      <c r="E140" s="144"/>
      <c r="F140" s="144"/>
      <c r="G140" s="144"/>
      <c r="H140" s="144"/>
      <c r="I140" s="144"/>
      <c r="J140" s="144"/>
      <c r="K140" s="144"/>
      <c r="L140" s="145"/>
      <c r="M140" s="146"/>
      <c r="N140" s="146"/>
      <c r="O140" s="146"/>
      <c r="P140" s="146"/>
      <c r="Q140" s="146"/>
    </row>
    <row r="142" spans="2:18" s="43" customFormat="1" ht="17.45" customHeight="1">
      <c r="B142" s="240"/>
      <c r="C142" s="240"/>
      <c r="D142" s="241" t="s">
        <v>29</v>
      </c>
      <c r="E142" s="242"/>
      <c r="F142" s="242"/>
      <c r="G142" s="242"/>
      <c r="H142" s="242"/>
      <c r="I142" s="242"/>
      <c r="J142" s="242"/>
      <c r="K142" s="243"/>
      <c r="L142" s="247" t="s">
        <v>33</v>
      </c>
      <c r="M142" s="248"/>
      <c r="N142" s="248"/>
      <c r="O142" s="249"/>
      <c r="P142" s="250"/>
      <c r="Q142" s="251"/>
      <c r="R142" s="65"/>
    </row>
    <row r="143" spans="2:18" s="43" customFormat="1" ht="22.15" customHeight="1">
      <c r="B143" s="240"/>
      <c r="C143" s="240"/>
      <c r="D143" s="244"/>
      <c r="E143" s="245"/>
      <c r="F143" s="245"/>
      <c r="G143" s="245"/>
      <c r="H143" s="245"/>
      <c r="I143" s="245"/>
      <c r="J143" s="245"/>
      <c r="K143" s="246"/>
      <c r="L143" s="247" t="s">
        <v>30</v>
      </c>
      <c r="M143" s="248"/>
      <c r="N143" s="248"/>
      <c r="O143" s="249"/>
      <c r="P143" s="252"/>
      <c r="Q143" s="253"/>
      <c r="R143" s="65"/>
    </row>
    <row r="144" spans="2:18" s="43" customFormat="1" ht="33.75" customHeight="1">
      <c r="B144" s="240"/>
      <c r="C144" s="240"/>
      <c r="D144" s="241" t="s">
        <v>28</v>
      </c>
      <c r="E144" s="242"/>
      <c r="F144" s="242"/>
      <c r="G144" s="242"/>
      <c r="H144" s="242"/>
      <c r="I144" s="242"/>
      <c r="J144" s="242"/>
      <c r="K144" s="243"/>
      <c r="L144" s="247" t="s">
        <v>31</v>
      </c>
      <c r="M144" s="248"/>
      <c r="N144" s="248"/>
      <c r="O144" s="249"/>
      <c r="P144" s="252"/>
      <c r="Q144" s="253"/>
      <c r="R144" s="65"/>
    </row>
    <row r="145" spans="2:251" s="43" customFormat="1" ht="4.9000000000000004" customHeight="1">
      <c r="B145" s="240"/>
      <c r="C145" s="240"/>
      <c r="D145" s="244"/>
      <c r="E145" s="245"/>
      <c r="F145" s="245"/>
      <c r="G145" s="245"/>
      <c r="H145" s="245"/>
      <c r="I145" s="245"/>
      <c r="J145" s="245"/>
      <c r="K145" s="246"/>
      <c r="L145" s="247" t="s">
        <v>32</v>
      </c>
      <c r="M145" s="248"/>
      <c r="N145" s="248"/>
      <c r="O145" s="249"/>
      <c r="P145" s="254"/>
      <c r="Q145" s="255"/>
      <c r="R145" s="65"/>
    </row>
    <row r="146" spans="2:251" s="43" customFormat="1" ht="24.6" customHeight="1">
      <c r="C146" s="206"/>
      <c r="D146" s="206"/>
      <c r="E146" s="206"/>
      <c r="F146" s="206"/>
      <c r="G146" s="206"/>
      <c r="H146" s="206"/>
      <c r="I146" s="206"/>
      <c r="J146" s="206"/>
      <c r="K146" s="206"/>
      <c r="L146" s="206"/>
      <c r="M146" s="206"/>
      <c r="N146" s="206"/>
      <c r="O146" s="206"/>
      <c r="P146" s="206"/>
      <c r="Q146" s="206"/>
      <c r="R146" s="65"/>
    </row>
    <row r="147" spans="2:251" s="43" customFormat="1" ht="31.5" customHeight="1">
      <c r="B147" s="67" t="s">
        <v>39</v>
      </c>
      <c r="C147" s="67" t="s">
        <v>55</v>
      </c>
      <c r="D147" s="207" t="s">
        <v>40</v>
      </c>
      <c r="E147" s="208"/>
      <c r="F147" s="208"/>
      <c r="G147" s="208"/>
      <c r="H147" s="208"/>
      <c r="I147" s="208"/>
      <c r="J147" s="208"/>
      <c r="K147" s="208"/>
      <c r="L147" s="208"/>
      <c r="M147" s="208"/>
      <c r="N147" s="208"/>
      <c r="O147" s="208"/>
      <c r="P147" s="208"/>
      <c r="Q147" s="209"/>
      <c r="R147" s="65"/>
    </row>
    <row r="148" spans="2:251" s="43" customFormat="1" ht="36" customHeight="1">
      <c r="B148" s="67" t="s">
        <v>27</v>
      </c>
      <c r="C148" s="67"/>
      <c r="D148" s="210" t="s">
        <v>189</v>
      </c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</row>
    <row r="149" spans="2:251" s="43" customFormat="1" ht="36" customHeight="1">
      <c r="B149" s="211" t="s">
        <v>104</v>
      </c>
      <c r="C149" s="212"/>
      <c r="D149" s="213"/>
      <c r="E149" s="213"/>
      <c r="F149" s="213"/>
      <c r="G149" s="213"/>
      <c r="H149" s="213"/>
      <c r="I149" s="214"/>
      <c r="J149" s="215" t="s">
        <v>26</v>
      </c>
      <c r="K149" s="216"/>
      <c r="L149" s="217"/>
      <c r="M149" s="224" t="s">
        <v>25</v>
      </c>
      <c r="N149" s="225"/>
      <c r="O149" s="225"/>
      <c r="P149" s="225"/>
      <c r="Q149" s="226"/>
      <c r="R149" s="51"/>
      <c r="T149" s="227"/>
      <c r="U149" s="227"/>
      <c r="V149" s="227"/>
      <c r="W149" s="227"/>
      <c r="X149" s="227"/>
    </row>
    <row r="150" spans="2:251" s="43" customFormat="1" ht="36" customHeight="1">
      <c r="B150" s="211" t="s">
        <v>102</v>
      </c>
      <c r="C150" s="212"/>
      <c r="D150" s="213"/>
      <c r="E150" s="213"/>
      <c r="F150" s="213"/>
      <c r="G150" s="213"/>
      <c r="H150" s="213"/>
      <c r="I150" s="214"/>
      <c r="J150" s="218"/>
      <c r="K150" s="219"/>
      <c r="L150" s="220"/>
      <c r="M150" s="64" t="s">
        <v>24</v>
      </c>
      <c r="N150" s="228" t="s">
        <v>23</v>
      </c>
      <c r="O150" s="228"/>
      <c r="P150" s="228"/>
      <c r="Q150" s="64" t="s">
        <v>22</v>
      </c>
      <c r="R150" s="51"/>
      <c r="T150" s="63"/>
      <c r="U150" s="63"/>
      <c r="V150" s="63"/>
      <c r="W150" s="63"/>
      <c r="X150" s="63"/>
    </row>
    <row r="151" spans="2:251" s="43" customFormat="1" ht="20.25">
      <c r="B151" s="229" t="s">
        <v>101</v>
      </c>
      <c r="C151" s="230"/>
      <c r="D151" s="231"/>
      <c r="E151" s="231"/>
      <c r="F151" s="231"/>
      <c r="G151" s="231"/>
      <c r="H151" s="231"/>
      <c r="I151" s="232"/>
      <c r="J151" s="218"/>
      <c r="K151" s="219"/>
      <c r="L151" s="220"/>
      <c r="M151" s="104"/>
      <c r="N151" s="278"/>
      <c r="O151" s="278"/>
      <c r="P151" s="278"/>
      <c r="Q151" s="103"/>
      <c r="R151" s="51"/>
      <c r="T151" s="60"/>
      <c r="U151" s="233"/>
      <c r="V151" s="233"/>
      <c r="W151" s="233"/>
      <c r="X151" s="60"/>
      <c r="Z151" s="59"/>
      <c r="AA151" s="59"/>
    </row>
    <row r="152" spans="2:251" s="43" customFormat="1" ht="20.25">
      <c r="B152" s="234" t="s">
        <v>50</v>
      </c>
      <c r="C152" s="235"/>
      <c r="D152" s="231"/>
      <c r="E152" s="231"/>
      <c r="F152" s="231"/>
      <c r="G152" s="231"/>
      <c r="H152" s="231"/>
      <c r="I152" s="232"/>
      <c r="J152" s="218"/>
      <c r="K152" s="219"/>
      <c r="L152" s="220"/>
      <c r="M152" s="104"/>
      <c r="N152" s="278"/>
      <c r="O152" s="278"/>
      <c r="P152" s="278"/>
      <c r="Q152" s="105"/>
      <c r="R152" s="51"/>
      <c r="T152" s="54"/>
      <c r="U152" s="192"/>
      <c r="V152" s="192"/>
      <c r="W152" s="192"/>
      <c r="X152" s="48"/>
      <c r="Z152" s="46"/>
      <c r="AA152" s="45"/>
      <c r="AB152" s="44"/>
    </row>
    <row r="153" spans="2:251" s="43" customFormat="1" ht="20.25">
      <c r="B153" s="236" t="s">
        <v>56</v>
      </c>
      <c r="C153" s="237"/>
      <c r="D153" s="213"/>
      <c r="E153" s="213"/>
      <c r="F153" s="213"/>
      <c r="G153" s="213"/>
      <c r="H153" s="213"/>
      <c r="I153" s="214"/>
      <c r="J153" s="218"/>
      <c r="K153" s="219"/>
      <c r="L153" s="220"/>
      <c r="M153" s="104"/>
      <c r="N153" s="278"/>
      <c r="O153" s="278"/>
      <c r="P153" s="278"/>
      <c r="Q153" s="105"/>
      <c r="R153" s="51"/>
      <c r="T153" s="54"/>
      <c r="U153" s="192"/>
      <c r="V153" s="192"/>
      <c r="W153" s="192"/>
      <c r="X153" s="48"/>
      <c r="Z153" s="46"/>
      <c r="AA153" s="45"/>
      <c r="AB153" s="44"/>
    </row>
    <row r="154" spans="2:251" s="43" customFormat="1" ht="20.25">
      <c r="B154" s="85"/>
      <c r="C154" s="107"/>
      <c r="D154" s="79"/>
      <c r="E154" s="79"/>
      <c r="F154" s="79"/>
      <c r="G154" s="79"/>
      <c r="H154" s="79"/>
      <c r="I154" s="80"/>
      <c r="J154" s="218"/>
      <c r="K154" s="219"/>
      <c r="L154" s="220"/>
      <c r="M154" s="104"/>
      <c r="N154" s="189"/>
      <c r="O154" s="190"/>
      <c r="P154" s="191"/>
      <c r="Q154" s="95"/>
      <c r="R154" s="51"/>
      <c r="T154" s="54"/>
      <c r="U154" s="49"/>
      <c r="V154" s="49"/>
      <c r="W154" s="49"/>
      <c r="X154" s="48"/>
      <c r="Z154" s="46"/>
      <c r="AA154" s="45"/>
      <c r="AB154" s="44"/>
    </row>
    <row r="155" spans="2:251" s="43" customFormat="1" ht="20.25">
      <c r="B155" s="85"/>
      <c r="C155" s="107"/>
      <c r="D155" s="79"/>
      <c r="E155" s="79"/>
      <c r="F155" s="79"/>
      <c r="G155" s="79"/>
      <c r="H155" s="79"/>
      <c r="I155" s="80"/>
      <c r="J155" s="218"/>
      <c r="K155" s="219"/>
      <c r="L155" s="220"/>
      <c r="M155" s="106"/>
      <c r="N155" s="189"/>
      <c r="O155" s="190"/>
      <c r="P155" s="191"/>
      <c r="Q155" s="95"/>
      <c r="R155" s="51"/>
      <c r="T155" s="54"/>
      <c r="U155" s="49"/>
      <c r="V155" s="49"/>
      <c r="W155" s="49"/>
      <c r="X155" s="48"/>
      <c r="Z155" s="46"/>
      <c r="AA155" s="45"/>
      <c r="AB155" s="44"/>
    </row>
    <row r="156" spans="2:251" s="43" customFormat="1" ht="20.25">
      <c r="B156" s="85"/>
      <c r="C156" s="107"/>
      <c r="D156" s="79"/>
      <c r="E156" s="79"/>
      <c r="F156" s="79"/>
      <c r="G156" s="79"/>
      <c r="H156" s="79"/>
      <c r="I156" s="80"/>
      <c r="J156" s="218"/>
      <c r="K156" s="219"/>
      <c r="L156" s="220"/>
      <c r="M156" s="109"/>
      <c r="N156" s="265"/>
      <c r="O156" s="266"/>
      <c r="P156" s="267"/>
      <c r="Q156" s="101"/>
      <c r="R156" s="51"/>
      <c r="T156" s="54"/>
      <c r="U156" s="49"/>
      <c r="V156" s="49"/>
      <c r="W156" s="49"/>
      <c r="X156" s="48"/>
      <c r="Z156" s="46"/>
      <c r="AA156" s="45"/>
      <c r="AB156" s="44"/>
    </row>
    <row r="157" spans="2:251" s="43" customFormat="1" ht="28.5" customHeight="1">
      <c r="B157" s="77" t="s">
        <v>57</v>
      </c>
      <c r="C157" s="78"/>
      <c r="D157" s="238"/>
      <c r="E157" s="238"/>
      <c r="F157" s="238"/>
      <c r="G157" s="238"/>
      <c r="H157" s="238"/>
      <c r="I157" s="239"/>
      <c r="J157" s="221"/>
      <c r="K157" s="222"/>
      <c r="L157" s="223"/>
      <c r="M157" s="108"/>
      <c r="N157" s="277"/>
      <c r="O157" s="277"/>
      <c r="P157" s="277"/>
      <c r="Q157" s="101"/>
      <c r="R157" s="51"/>
      <c r="T157" s="50"/>
      <c r="U157" s="192"/>
      <c r="V157" s="192"/>
      <c r="W157" s="49"/>
      <c r="X157" s="48"/>
      <c r="Y157" s="47"/>
      <c r="Z157" s="46"/>
      <c r="AA157" s="45"/>
      <c r="AB157" s="44"/>
    </row>
    <row r="158" spans="2:251" ht="28.5" customHeight="1">
      <c r="B158" s="193" t="s">
        <v>37</v>
      </c>
      <c r="C158" s="196" t="s">
        <v>35</v>
      </c>
      <c r="D158" s="197" t="s">
        <v>42</v>
      </c>
      <c r="E158" s="197" t="s">
        <v>21</v>
      </c>
      <c r="F158" s="197" t="s">
        <v>49</v>
      </c>
      <c r="G158" s="198" t="s">
        <v>44</v>
      </c>
      <c r="H158" s="197" t="s">
        <v>38</v>
      </c>
      <c r="I158" s="199" t="s">
        <v>36</v>
      </c>
      <c r="J158" s="200"/>
      <c r="K158" s="200"/>
      <c r="L158" s="201"/>
      <c r="M158" s="197" t="s">
        <v>20</v>
      </c>
      <c r="N158" s="197"/>
      <c r="O158" s="205" t="s">
        <v>19</v>
      </c>
      <c r="P158" s="205"/>
      <c r="Q158" s="205"/>
      <c r="R158" s="3"/>
      <c r="S158" s="3"/>
      <c r="T158" s="10"/>
      <c r="U158" s="187"/>
      <c r="V158" s="187"/>
      <c r="W158" s="3"/>
      <c r="X158" s="9"/>
      <c r="Y158" s="3"/>
      <c r="Z158" s="17"/>
      <c r="AA158" s="6"/>
      <c r="AB158" s="34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</row>
    <row r="159" spans="2:251" ht="33.75" customHeight="1">
      <c r="B159" s="194"/>
      <c r="C159" s="196"/>
      <c r="D159" s="197"/>
      <c r="E159" s="197"/>
      <c r="F159" s="197"/>
      <c r="G159" s="197"/>
      <c r="H159" s="197"/>
      <c r="I159" s="202"/>
      <c r="J159" s="203"/>
      <c r="K159" s="203"/>
      <c r="L159" s="204"/>
      <c r="M159" s="197"/>
      <c r="N159" s="197"/>
      <c r="O159" s="197" t="s">
        <v>18</v>
      </c>
      <c r="P159" s="197" t="s">
        <v>17</v>
      </c>
      <c r="Q159" s="196" t="s">
        <v>16</v>
      </c>
      <c r="R159" s="3"/>
      <c r="S159" s="3"/>
      <c r="T159" s="8"/>
      <c r="U159" s="187"/>
      <c r="V159" s="187"/>
      <c r="W159" s="3"/>
      <c r="X159" s="7"/>
      <c r="Y159" s="3"/>
      <c r="Z159" s="17"/>
      <c r="AA159" s="6"/>
      <c r="AB159" s="34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</row>
    <row r="160" spans="2:251" ht="39.75" customHeight="1">
      <c r="B160" s="195"/>
      <c r="C160" s="196"/>
      <c r="D160" s="197"/>
      <c r="E160" s="197"/>
      <c r="F160" s="197"/>
      <c r="G160" s="197"/>
      <c r="H160" s="197"/>
      <c r="I160" s="72" t="s">
        <v>15</v>
      </c>
      <c r="J160" s="72" t="s">
        <v>14</v>
      </c>
      <c r="K160" s="72" t="s">
        <v>13</v>
      </c>
      <c r="L160" s="73" t="s">
        <v>12</v>
      </c>
      <c r="M160" s="42" t="s">
        <v>11</v>
      </c>
      <c r="N160" s="41" t="s">
        <v>10</v>
      </c>
      <c r="O160" s="197"/>
      <c r="P160" s="197"/>
      <c r="Q160" s="196"/>
      <c r="R160" s="3"/>
      <c r="S160" s="3"/>
      <c r="T160" s="5"/>
      <c r="U160" s="187"/>
      <c r="V160" s="187"/>
      <c r="X160" s="6"/>
      <c r="Z160" s="17"/>
      <c r="AA160" s="6"/>
      <c r="AB160" s="34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</row>
    <row r="161" spans="2:28" ht="33" customHeight="1">
      <c r="B161" s="273" t="s">
        <v>74</v>
      </c>
      <c r="C161" s="184" t="s">
        <v>75</v>
      </c>
      <c r="D161" s="68" t="s">
        <v>41</v>
      </c>
      <c r="E161" s="149" t="s">
        <v>164</v>
      </c>
      <c r="F161" s="74"/>
      <c r="G161" s="68" t="s">
        <v>41</v>
      </c>
      <c r="H161" s="127">
        <v>10000000</v>
      </c>
      <c r="I161" s="28"/>
      <c r="J161" s="25"/>
      <c r="K161" s="27"/>
      <c r="L161" s="25"/>
      <c r="M161" s="40"/>
      <c r="N161" s="40"/>
      <c r="O161" s="185" t="e">
        <f>+F162/F161</f>
        <v>#DIV/0!</v>
      </c>
      <c r="P161" s="185">
        <f>+H162/H161</f>
        <v>0</v>
      </c>
      <c r="Q161" s="186" t="e">
        <f>+(O161*O161)/P161</f>
        <v>#DIV/0!</v>
      </c>
      <c r="T161" s="5"/>
      <c r="U161" s="187"/>
      <c r="V161" s="187"/>
      <c r="X161" s="4"/>
      <c r="Z161" s="37"/>
      <c r="AA161" s="6"/>
      <c r="AB161" s="34"/>
    </row>
    <row r="162" spans="2:28" ht="37.5" customHeight="1">
      <c r="B162" s="274"/>
      <c r="C162" s="184"/>
      <c r="D162" s="68" t="s">
        <v>2</v>
      </c>
      <c r="E162" s="150"/>
      <c r="F162" s="74"/>
      <c r="G162" s="68" t="s">
        <v>43</v>
      </c>
      <c r="H162" s="127"/>
      <c r="I162" s="28"/>
      <c r="J162" s="25"/>
      <c r="K162" s="27"/>
      <c r="L162" s="25"/>
      <c r="M162" s="40"/>
      <c r="N162" s="40"/>
      <c r="O162" s="185"/>
      <c r="P162" s="185"/>
      <c r="Q162" s="186"/>
      <c r="T162" s="5"/>
      <c r="U162" s="66"/>
      <c r="V162" s="66"/>
      <c r="X162" s="4"/>
      <c r="Z162" s="37"/>
      <c r="AA162" s="6"/>
      <c r="AB162" s="34"/>
    </row>
    <row r="163" spans="2:28" ht="37.5" customHeight="1">
      <c r="B163" s="274"/>
      <c r="C163" s="271" t="s">
        <v>188</v>
      </c>
      <c r="D163" s="68" t="s">
        <v>41</v>
      </c>
      <c r="E163" s="272"/>
      <c r="F163" s="74"/>
      <c r="G163" s="68" t="s">
        <v>41</v>
      </c>
      <c r="H163" s="127">
        <v>70000000</v>
      </c>
      <c r="I163" s="28"/>
      <c r="J163" s="25"/>
      <c r="K163" s="27"/>
      <c r="L163" s="25"/>
      <c r="M163" s="32"/>
      <c r="N163" s="32"/>
      <c r="O163" s="130"/>
      <c r="P163" s="130"/>
      <c r="Q163" s="131"/>
      <c r="T163" s="5"/>
      <c r="U163" s="66"/>
      <c r="V163" s="66"/>
      <c r="X163" s="4"/>
      <c r="Z163" s="37"/>
      <c r="AA163" s="6"/>
      <c r="AB163" s="34"/>
    </row>
    <row r="164" spans="2:28" ht="37.5" customHeight="1">
      <c r="B164" s="274"/>
      <c r="C164" s="271"/>
      <c r="D164" s="68" t="s">
        <v>2</v>
      </c>
      <c r="E164" s="272"/>
      <c r="F164" s="74"/>
      <c r="G164" s="68" t="s">
        <v>43</v>
      </c>
      <c r="H164" s="127"/>
      <c r="I164" s="28"/>
      <c r="J164" s="25"/>
      <c r="K164" s="27"/>
      <c r="L164" s="25"/>
      <c r="M164" s="32"/>
      <c r="N164" s="32"/>
      <c r="O164" s="130"/>
      <c r="P164" s="130"/>
      <c r="Q164" s="131"/>
      <c r="T164" s="5"/>
      <c r="U164" s="66"/>
      <c r="V164" s="66"/>
      <c r="X164" s="4"/>
      <c r="Z164" s="37"/>
      <c r="AA164" s="6"/>
      <c r="AB164" s="34"/>
    </row>
    <row r="165" spans="2:28" ht="27" customHeight="1">
      <c r="B165" s="274"/>
      <c r="C165" s="276" t="s">
        <v>76</v>
      </c>
      <c r="D165" s="68" t="s">
        <v>3</v>
      </c>
      <c r="E165" s="149" t="s">
        <v>34</v>
      </c>
      <c r="F165" s="33"/>
      <c r="G165" s="68" t="s">
        <v>3</v>
      </c>
      <c r="H165" s="127">
        <v>51000000</v>
      </c>
      <c r="I165" s="28"/>
      <c r="J165" s="21"/>
      <c r="K165" s="27"/>
      <c r="L165" s="21"/>
      <c r="M165" s="32"/>
      <c r="N165" s="32"/>
      <c r="O165" s="151"/>
      <c r="P165" s="151"/>
      <c r="Q165" s="153"/>
      <c r="X165" s="36"/>
      <c r="Z165" s="37"/>
      <c r="AA165" s="6"/>
      <c r="AB165" s="34"/>
    </row>
    <row r="166" spans="2:28" ht="27" customHeight="1">
      <c r="B166" s="274"/>
      <c r="C166" s="276"/>
      <c r="D166" s="68" t="s">
        <v>2</v>
      </c>
      <c r="E166" s="150"/>
      <c r="F166" s="33"/>
      <c r="G166" s="68" t="s">
        <v>43</v>
      </c>
      <c r="H166" s="127"/>
      <c r="I166" s="23"/>
      <c r="J166" s="21"/>
      <c r="K166" s="27"/>
      <c r="L166" s="21"/>
      <c r="M166" s="39"/>
      <c r="N166" s="38"/>
      <c r="O166" s="152"/>
      <c r="P166" s="152"/>
      <c r="Q166" s="154"/>
      <c r="X166" s="36"/>
      <c r="Z166" s="37"/>
      <c r="AA166" s="6"/>
      <c r="AB166" s="34"/>
    </row>
    <row r="167" spans="2:28" ht="27" customHeight="1">
      <c r="B167" s="274"/>
      <c r="C167" s="147" t="s">
        <v>77</v>
      </c>
      <c r="D167" s="68" t="s">
        <v>3</v>
      </c>
      <c r="E167" s="149" t="s">
        <v>186</v>
      </c>
      <c r="F167" s="33"/>
      <c r="G167" s="68" t="s">
        <v>3</v>
      </c>
      <c r="H167" s="127">
        <v>130000000</v>
      </c>
      <c r="I167" s="28"/>
      <c r="J167" s="21"/>
      <c r="K167" s="27"/>
      <c r="L167" s="21"/>
      <c r="M167" s="32"/>
      <c r="N167" s="32"/>
      <c r="O167" s="151"/>
      <c r="P167" s="151"/>
      <c r="Q167" s="153"/>
      <c r="X167" s="36"/>
      <c r="Z167" s="37"/>
      <c r="AA167" s="6"/>
      <c r="AB167" s="34"/>
    </row>
    <row r="168" spans="2:28" ht="27" customHeight="1">
      <c r="B168" s="274"/>
      <c r="C168" s="148"/>
      <c r="D168" s="68" t="s">
        <v>2</v>
      </c>
      <c r="E168" s="150"/>
      <c r="F168" s="33"/>
      <c r="G168" s="68" t="s">
        <v>43</v>
      </c>
      <c r="H168" s="134"/>
      <c r="I168" s="23"/>
      <c r="J168" s="21"/>
      <c r="K168" s="27"/>
      <c r="L168" s="21"/>
      <c r="M168" s="39"/>
      <c r="N168" s="38"/>
      <c r="O168" s="152"/>
      <c r="P168" s="152"/>
      <c r="Q168" s="154"/>
      <c r="X168" s="36"/>
      <c r="Z168" s="37"/>
      <c r="AA168" s="6"/>
      <c r="AB168" s="34"/>
    </row>
    <row r="169" spans="2:28" ht="27" customHeight="1">
      <c r="B169" s="274"/>
      <c r="C169" s="147" t="s">
        <v>196</v>
      </c>
      <c r="D169" s="68" t="s">
        <v>3</v>
      </c>
      <c r="E169" s="149"/>
      <c r="F169" s="33"/>
      <c r="G169" s="68" t="s">
        <v>3</v>
      </c>
      <c r="H169" s="127">
        <v>20000000</v>
      </c>
      <c r="I169" s="28"/>
      <c r="J169" s="21"/>
      <c r="K169" s="27"/>
      <c r="L169" s="21"/>
      <c r="M169" s="32"/>
      <c r="N169" s="32"/>
      <c r="O169" s="151"/>
      <c r="P169" s="151"/>
      <c r="Q169" s="153"/>
      <c r="X169" s="36"/>
      <c r="Z169" s="37"/>
      <c r="AA169" s="6"/>
      <c r="AB169" s="34"/>
    </row>
    <row r="170" spans="2:28" ht="27" customHeight="1">
      <c r="B170" s="274"/>
      <c r="C170" s="148"/>
      <c r="D170" s="68" t="s">
        <v>2</v>
      </c>
      <c r="E170" s="150"/>
      <c r="F170" s="33"/>
      <c r="G170" s="68" t="s">
        <v>43</v>
      </c>
      <c r="H170" s="127"/>
      <c r="I170" s="23"/>
      <c r="J170" s="21"/>
      <c r="K170" s="27"/>
      <c r="L170" s="21"/>
      <c r="M170" s="39"/>
      <c r="N170" s="38"/>
      <c r="O170" s="152"/>
      <c r="P170" s="152"/>
      <c r="Q170" s="154"/>
      <c r="X170" s="36"/>
      <c r="Z170" s="37"/>
      <c r="AA170" s="6"/>
      <c r="AB170" s="34"/>
    </row>
    <row r="171" spans="2:28" ht="27" customHeight="1">
      <c r="B171" s="274"/>
      <c r="C171" s="276" t="s">
        <v>197</v>
      </c>
      <c r="D171" s="68" t="s">
        <v>3</v>
      </c>
      <c r="E171" s="122"/>
      <c r="F171" s="33"/>
      <c r="G171" s="68" t="s">
        <v>3</v>
      </c>
      <c r="H171" s="127">
        <v>20000000</v>
      </c>
      <c r="I171" s="23"/>
      <c r="J171" s="21"/>
      <c r="K171" s="27"/>
      <c r="L171" s="21"/>
      <c r="M171" s="39"/>
      <c r="N171" s="38"/>
      <c r="O171" s="132"/>
      <c r="P171" s="132"/>
      <c r="Q171" s="133"/>
      <c r="X171" s="36"/>
      <c r="Z171" s="37"/>
      <c r="AA171" s="6"/>
      <c r="AB171" s="34"/>
    </row>
    <row r="172" spans="2:28" ht="27" customHeight="1">
      <c r="B172" s="274"/>
      <c r="C172" s="276"/>
      <c r="D172" s="68" t="s">
        <v>2</v>
      </c>
      <c r="E172" s="122"/>
      <c r="F172" s="33"/>
      <c r="G172" s="68" t="s">
        <v>43</v>
      </c>
      <c r="H172" s="127"/>
      <c r="I172" s="23"/>
      <c r="J172" s="21"/>
      <c r="K172" s="27"/>
      <c r="L172" s="21"/>
      <c r="M172" s="39"/>
      <c r="N172" s="38"/>
      <c r="O172" s="132"/>
      <c r="P172" s="132"/>
      <c r="Q172" s="133"/>
      <c r="X172" s="36"/>
      <c r="Z172" s="37"/>
      <c r="AA172" s="6"/>
      <c r="AB172" s="34"/>
    </row>
    <row r="173" spans="2:28" ht="27" customHeight="1">
      <c r="B173" s="274"/>
      <c r="C173" s="276" t="s">
        <v>198</v>
      </c>
      <c r="D173" s="68" t="s">
        <v>3</v>
      </c>
      <c r="E173" s="122"/>
      <c r="F173" s="33"/>
      <c r="G173" s="68" t="s">
        <v>3</v>
      </c>
      <c r="H173" s="127">
        <v>106000000</v>
      </c>
      <c r="I173" s="23"/>
      <c r="J173" s="21"/>
      <c r="K173" s="27"/>
      <c r="L173" s="21"/>
      <c r="M173" s="39"/>
      <c r="N173" s="38"/>
      <c r="O173" s="132"/>
      <c r="P173" s="132"/>
      <c r="Q173" s="133"/>
      <c r="X173" s="36"/>
      <c r="Z173" s="37"/>
      <c r="AA173" s="6"/>
      <c r="AB173" s="34"/>
    </row>
    <row r="174" spans="2:28" ht="27" customHeight="1">
      <c r="B174" s="275"/>
      <c r="C174" s="276"/>
      <c r="D174" s="68" t="s">
        <v>2</v>
      </c>
      <c r="E174" s="122"/>
      <c r="F174" s="33"/>
      <c r="G174" s="68" t="s">
        <v>43</v>
      </c>
      <c r="H174" s="127"/>
      <c r="I174" s="23"/>
      <c r="J174" s="21"/>
      <c r="K174" s="27"/>
      <c r="L174" s="21"/>
      <c r="M174" s="39"/>
      <c r="N174" s="38"/>
      <c r="O174" s="132"/>
      <c r="P174" s="132"/>
      <c r="Q174" s="133"/>
      <c r="X174" s="36"/>
      <c r="Z174" s="37"/>
      <c r="AA174" s="6"/>
      <c r="AB174" s="34"/>
    </row>
    <row r="175" spans="2:28" ht="15.75">
      <c r="B175" s="153"/>
      <c r="C175" s="269" t="s">
        <v>9</v>
      </c>
      <c r="D175" s="68" t="s">
        <v>3</v>
      </c>
      <c r="E175" s="149"/>
      <c r="F175" s="24">
        <v>1</v>
      </c>
      <c r="G175" s="68" t="s">
        <v>3</v>
      </c>
      <c r="H175" s="129">
        <f>+H161+H163+H165+H167+H169+H171+H173</f>
        <v>407000000</v>
      </c>
      <c r="I175" s="26"/>
      <c r="J175" s="25"/>
      <c r="K175" s="25"/>
      <c r="L175" s="25"/>
      <c r="M175" s="25"/>
      <c r="N175" s="20"/>
      <c r="O175" s="151"/>
      <c r="P175" s="151"/>
      <c r="Q175" s="153"/>
    </row>
    <row r="176" spans="2:28" ht="15.75">
      <c r="B176" s="154"/>
      <c r="C176" s="270"/>
      <c r="D176" s="68" t="s">
        <v>2</v>
      </c>
      <c r="E176" s="177"/>
      <c r="F176" s="24"/>
      <c r="G176" s="68" t="s">
        <v>43</v>
      </c>
      <c r="H176" s="126">
        <f>+H162+H166+H168+H170</f>
        <v>0</v>
      </c>
      <c r="I176" s="21"/>
      <c r="J176" s="21"/>
      <c r="K176" s="22"/>
      <c r="L176" s="21"/>
      <c r="M176" s="21"/>
      <c r="N176" s="20"/>
      <c r="O176" s="152"/>
      <c r="P176" s="152"/>
      <c r="Q176" s="154"/>
    </row>
    <row r="177" spans="2:18">
      <c r="D177" s="19"/>
      <c r="H177" s="18"/>
      <c r="I177" s="15"/>
      <c r="J177" s="17"/>
      <c r="K177" s="17"/>
      <c r="L177" s="17"/>
      <c r="M177" s="16"/>
      <c r="N177" s="16"/>
      <c r="O177" s="15"/>
      <c r="P177" s="13"/>
      <c r="Q177" s="14"/>
      <c r="R177" s="13"/>
    </row>
    <row r="178" spans="2:18" ht="31.5">
      <c r="B178" s="179" t="s">
        <v>45</v>
      </c>
      <c r="C178" s="179"/>
      <c r="D178" s="180" t="s">
        <v>8</v>
      </c>
      <c r="E178" s="180"/>
      <c r="F178" s="180"/>
      <c r="G178" s="180"/>
      <c r="H178" s="180"/>
      <c r="I178" s="180"/>
      <c r="J178" s="76" t="s">
        <v>47</v>
      </c>
      <c r="K178" s="180" t="s">
        <v>48</v>
      </c>
      <c r="L178" s="180"/>
      <c r="M178" s="181" t="s">
        <v>7</v>
      </c>
      <c r="N178" s="182"/>
      <c r="O178" s="182"/>
      <c r="P178" s="182"/>
      <c r="Q178" s="182"/>
    </row>
    <row r="179" spans="2:18" ht="26.25" customHeight="1">
      <c r="B179" s="140" t="s">
        <v>78</v>
      </c>
      <c r="C179" s="142"/>
      <c r="D179" s="155" t="s">
        <v>65</v>
      </c>
      <c r="E179" s="156"/>
      <c r="F179" s="156"/>
      <c r="G179" s="156"/>
      <c r="H179" s="156"/>
      <c r="I179" s="157"/>
      <c r="J179" s="161"/>
      <c r="K179" s="12" t="s">
        <v>3</v>
      </c>
      <c r="L179" s="70"/>
      <c r="M179" s="162" t="s">
        <v>5</v>
      </c>
      <c r="N179" s="162"/>
      <c r="O179" s="162"/>
      <c r="P179" s="162"/>
      <c r="Q179" s="162"/>
    </row>
    <row r="180" spans="2:18" ht="18" customHeight="1">
      <c r="B180" s="143"/>
      <c r="C180" s="145"/>
      <c r="D180" s="158"/>
      <c r="E180" s="159"/>
      <c r="F180" s="159"/>
      <c r="G180" s="159"/>
      <c r="H180" s="159"/>
      <c r="I180" s="160"/>
      <c r="J180" s="161"/>
      <c r="K180" s="12" t="s">
        <v>2</v>
      </c>
      <c r="L180" s="69"/>
      <c r="M180" s="162"/>
      <c r="N180" s="162"/>
      <c r="O180" s="162"/>
      <c r="P180" s="162"/>
      <c r="Q180" s="162"/>
    </row>
    <row r="181" spans="2:18" ht="18.75" customHeight="1">
      <c r="B181" s="163"/>
      <c r="C181" s="164"/>
      <c r="D181" s="167" t="s">
        <v>6</v>
      </c>
      <c r="E181" s="168"/>
      <c r="F181" s="168"/>
      <c r="G181" s="168"/>
      <c r="H181" s="168"/>
      <c r="I181" s="169"/>
      <c r="J181" s="173"/>
      <c r="K181" s="12" t="s">
        <v>3</v>
      </c>
      <c r="L181" s="71"/>
      <c r="M181" s="146" t="s">
        <v>4</v>
      </c>
      <c r="N181" s="146"/>
      <c r="O181" s="146"/>
      <c r="P181" s="146"/>
      <c r="Q181" s="146"/>
    </row>
    <row r="182" spans="2:18" ht="14.25" customHeight="1">
      <c r="B182" s="165"/>
      <c r="C182" s="166"/>
      <c r="D182" s="170"/>
      <c r="E182" s="171"/>
      <c r="F182" s="171"/>
      <c r="G182" s="171"/>
      <c r="H182" s="171"/>
      <c r="I182" s="172"/>
      <c r="J182" s="173"/>
      <c r="K182" s="12" t="s">
        <v>2</v>
      </c>
      <c r="L182" s="69"/>
      <c r="M182" s="146"/>
      <c r="N182" s="146"/>
      <c r="O182" s="146"/>
      <c r="P182" s="146"/>
      <c r="Q182" s="146"/>
    </row>
    <row r="183" spans="2:18" ht="15.75">
      <c r="B183" s="163"/>
      <c r="C183" s="164"/>
      <c r="D183" s="167" t="s">
        <v>6</v>
      </c>
      <c r="E183" s="168"/>
      <c r="F183" s="168"/>
      <c r="G183" s="168"/>
      <c r="H183" s="168"/>
      <c r="I183" s="169"/>
      <c r="J183" s="173"/>
      <c r="K183" s="12" t="s">
        <v>3</v>
      </c>
      <c r="L183" s="69"/>
      <c r="M183" s="174"/>
      <c r="N183" s="174"/>
      <c r="O183" s="174"/>
      <c r="P183" s="174"/>
      <c r="Q183" s="174"/>
    </row>
    <row r="184" spans="2:18" ht="15.75">
      <c r="B184" s="165"/>
      <c r="C184" s="166"/>
      <c r="D184" s="170"/>
      <c r="E184" s="171"/>
      <c r="F184" s="171"/>
      <c r="G184" s="171"/>
      <c r="H184" s="171"/>
      <c r="I184" s="172"/>
      <c r="J184" s="173"/>
      <c r="K184" s="12" t="s">
        <v>2</v>
      </c>
      <c r="L184" s="69"/>
      <c r="M184" s="174"/>
      <c r="N184" s="174"/>
      <c r="O184" s="174"/>
      <c r="P184" s="174"/>
      <c r="Q184" s="174"/>
    </row>
    <row r="185" spans="2:18" ht="15" customHeight="1">
      <c r="B185" s="140" t="s">
        <v>193</v>
      </c>
      <c r="C185" s="141"/>
      <c r="D185" s="141"/>
      <c r="E185" s="141"/>
      <c r="F185" s="141"/>
      <c r="G185" s="141"/>
      <c r="H185" s="141"/>
      <c r="I185" s="141"/>
      <c r="J185" s="141"/>
      <c r="K185" s="141"/>
      <c r="L185" s="142"/>
      <c r="M185" s="146" t="s">
        <v>0</v>
      </c>
      <c r="N185" s="146"/>
      <c r="O185" s="146"/>
      <c r="P185" s="146"/>
      <c r="Q185" s="146"/>
    </row>
    <row r="186" spans="2:18" ht="55.15" customHeight="1">
      <c r="B186" s="143"/>
      <c r="C186" s="144"/>
      <c r="D186" s="144"/>
      <c r="E186" s="144"/>
      <c r="F186" s="144"/>
      <c r="G186" s="144"/>
      <c r="H186" s="144"/>
      <c r="I186" s="144"/>
      <c r="J186" s="144"/>
      <c r="K186" s="144"/>
      <c r="L186" s="145"/>
      <c r="M186" s="146"/>
      <c r="N186" s="146"/>
      <c r="O186" s="146"/>
      <c r="P186" s="146"/>
      <c r="Q186" s="146"/>
    </row>
    <row r="188" spans="2:18" s="43" customFormat="1" ht="17.45" customHeight="1">
      <c r="B188" s="240"/>
      <c r="C188" s="240"/>
      <c r="D188" s="241" t="s">
        <v>29</v>
      </c>
      <c r="E188" s="242"/>
      <c r="F188" s="242"/>
      <c r="G188" s="242"/>
      <c r="H188" s="242"/>
      <c r="I188" s="242"/>
      <c r="J188" s="242"/>
      <c r="K188" s="243"/>
      <c r="L188" s="247" t="s">
        <v>33</v>
      </c>
      <c r="M188" s="248"/>
      <c r="N188" s="248"/>
      <c r="O188" s="249"/>
      <c r="P188" s="250"/>
      <c r="Q188" s="251"/>
      <c r="R188" s="65"/>
    </row>
    <row r="189" spans="2:18" s="43" customFormat="1" ht="22.15" customHeight="1">
      <c r="B189" s="240"/>
      <c r="C189" s="240"/>
      <c r="D189" s="244"/>
      <c r="E189" s="245"/>
      <c r="F189" s="245"/>
      <c r="G189" s="245"/>
      <c r="H189" s="245"/>
      <c r="I189" s="245"/>
      <c r="J189" s="245"/>
      <c r="K189" s="246"/>
      <c r="L189" s="247" t="s">
        <v>30</v>
      </c>
      <c r="M189" s="248"/>
      <c r="N189" s="248"/>
      <c r="O189" s="249"/>
      <c r="P189" s="252"/>
      <c r="Q189" s="253"/>
      <c r="R189" s="65"/>
    </row>
    <row r="190" spans="2:18" s="43" customFormat="1" ht="33.75" customHeight="1">
      <c r="B190" s="240"/>
      <c r="C190" s="240"/>
      <c r="D190" s="241" t="s">
        <v>28</v>
      </c>
      <c r="E190" s="242"/>
      <c r="F190" s="242"/>
      <c r="G190" s="242"/>
      <c r="H190" s="242"/>
      <c r="I190" s="242"/>
      <c r="J190" s="242"/>
      <c r="K190" s="243"/>
      <c r="L190" s="247" t="s">
        <v>31</v>
      </c>
      <c r="M190" s="248"/>
      <c r="N190" s="248"/>
      <c r="O190" s="249"/>
      <c r="P190" s="252"/>
      <c r="Q190" s="253"/>
      <c r="R190" s="65"/>
    </row>
    <row r="191" spans="2:18" s="43" customFormat="1" ht="4.9000000000000004" customHeight="1">
      <c r="B191" s="240"/>
      <c r="C191" s="240"/>
      <c r="D191" s="244"/>
      <c r="E191" s="245"/>
      <c r="F191" s="245"/>
      <c r="G191" s="245"/>
      <c r="H191" s="245"/>
      <c r="I191" s="245"/>
      <c r="J191" s="245"/>
      <c r="K191" s="246"/>
      <c r="L191" s="247" t="s">
        <v>32</v>
      </c>
      <c r="M191" s="248"/>
      <c r="N191" s="248"/>
      <c r="O191" s="249"/>
      <c r="P191" s="254"/>
      <c r="Q191" s="255"/>
      <c r="R191" s="65"/>
    </row>
    <row r="192" spans="2:18" s="43" customFormat="1" ht="24.6" customHeight="1">
      <c r="C192" s="206"/>
      <c r="D192" s="206"/>
      <c r="E192" s="206"/>
      <c r="F192" s="206"/>
      <c r="G192" s="206"/>
      <c r="H192" s="206"/>
      <c r="I192" s="206"/>
      <c r="J192" s="206"/>
      <c r="K192" s="206"/>
      <c r="L192" s="206"/>
      <c r="M192" s="206"/>
      <c r="N192" s="206"/>
      <c r="O192" s="206"/>
      <c r="P192" s="206"/>
      <c r="Q192" s="206"/>
      <c r="R192" s="65"/>
    </row>
    <row r="193" spans="2:251" s="43" customFormat="1" ht="31.5" customHeight="1">
      <c r="B193" s="67" t="s">
        <v>39</v>
      </c>
      <c r="C193" s="67" t="s">
        <v>55</v>
      </c>
      <c r="D193" s="207" t="s">
        <v>40</v>
      </c>
      <c r="E193" s="208"/>
      <c r="F193" s="208"/>
      <c r="G193" s="208"/>
      <c r="H193" s="208"/>
      <c r="I193" s="208"/>
      <c r="J193" s="208"/>
      <c r="K193" s="208"/>
      <c r="L193" s="208"/>
      <c r="M193" s="208"/>
      <c r="N193" s="208"/>
      <c r="O193" s="208"/>
      <c r="P193" s="208"/>
      <c r="Q193" s="209"/>
      <c r="R193" s="65"/>
    </row>
    <row r="194" spans="2:251" s="43" customFormat="1" ht="36" customHeight="1">
      <c r="B194" s="67" t="s">
        <v>27</v>
      </c>
      <c r="C194" s="67"/>
      <c r="D194" s="210" t="s">
        <v>189</v>
      </c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</row>
    <row r="195" spans="2:251" s="43" customFormat="1" ht="36" customHeight="1">
      <c r="B195" s="211" t="s">
        <v>104</v>
      </c>
      <c r="C195" s="212"/>
      <c r="D195" s="213"/>
      <c r="E195" s="213"/>
      <c r="F195" s="213"/>
      <c r="G195" s="213"/>
      <c r="H195" s="213"/>
      <c r="I195" s="214"/>
      <c r="J195" s="215" t="s">
        <v>26</v>
      </c>
      <c r="K195" s="216"/>
      <c r="L195" s="217"/>
      <c r="M195" s="224" t="s">
        <v>25</v>
      </c>
      <c r="N195" s="225"/>
      <c r="O195" s="225"/>
      <c r="P195" s="225"/>
      <c r="Q195" s="226"/>
      <c r="R195" s="51"/>
      <c r="T195" s="227"/>
      <c r="U195" s="227"/>
      <c r="V195" s="227"/>
      <c r="W195" s="227"/>
      <c r="X195" s="227"/>
    </row>
    <row r="196" spans="2:251" s="43" customFormat="1" ht="36" customHeight="1">
      <c r="B196" s="211" t="s">
        <v>102</v>
      </c>
      <c r="C196" s="212"/>
      <c r="D196" s="213"/>
      <c r="E196" s="213"/>
      <c r="F196" s="213"/>
      <c r="G196" s="213"/>
      <c r="H196" s="213"/>
      <c r="I196" s="214"/>
      <c r="J196" s="218"/>
      <c r="K196" s="219"/>
      <c r="L196" s="220"/>
      <c r="M196" s="64" t="s">
        <v>24</v>
      </c>
      <c r="N196" s="228" t="s">
        <v>23</v>
      </c>
      <c r="O196" s="228"/>
      <c r="P196" s="228"/>
      <c r="Q196" s="64" t="s">
        <v>22</v>
      </c>
      <c r="R196" s="51"/>
      <c r="T196" s="63"/>
      <c r="U196" s="63"/>
      <c r="V196" s="63"/>
      <c r="W196" s="63"/>
      <c r="X196" s="63"/>
    </row>
    <row r="197" spans="2:251" s="43" customFormat="1" ht="20.25">
      <c r="B197" s="229" t="s">
        <v>101</v>
      </c>
      <c r="C197" s="230"/>
      <c r="D197" s="231"/>
      <c r="E197" s="231"/>
      <c r="F197" s="231"/>
      <c r="G197" s="231"/>
      <c r="H197" s="231"/>
      <c r="I197" s="232"/>
      <c r="J197" s="218"/>
      <c r="K197" s="219"/>
      <c r="L197" s="220"/>
      <c r="M197" s="109"/>
      <c r="N197" s="265"/>
      <c r="O197" s="266"/>
      <c r="P197" s="267"/>
      <c r="Q197" s="101"/>
      <c r="R197" s="51"/>
      <c r="T197" s="60"/>
      <c r="U197" s="233"/>
      <c r="V197" s="233"/>
      <c r="W197" s="233"/>
      <c r="X197" s="60"/>
      <c r="Z197" s="59"/>
      <c r="AA197" s="59"/>
    </row>
    <row r="198" spans="2:251" s="43" customFormat="1" ht="20.25">
      <c r="B198" s="234" t="s">
        <v>50</v>
      </c>
      <c r="C198" s="235"/>
      <c r="D198" s="231"/>
      <c r="E198" s="231"/>
      <c r="F198" s="231"/>
      <c r="G198" s="231"/>
      <c r="H198" s="231"/>
      <c r="I198" s="232"/>
      <c r="J198" s="218"/>
      <c r="K198" s="219"/>
      <c r="L198" s="220"/>
      <c r="M198" s="108"/>
      <c r="N198" s="268"/>
      <c r="O198" s="268"/>
      <c r="P198" s="268"/>
      <c r="Q198" s="110"/>
      <c r="R198" s="51"/>
      <c r="T198" s="54"/>
      <c r="U198" s="192"/>
      <c r="V198" s="192"/>
      <c r="W198" s="192"/>
      <c r="X198" s="48"/>
      <c r="Z198" s="46"/>
      <c r="AA198" s="45"/>
      <c r="AB198" s="44"/>
    </row>
    <row r="199" spans="2:251" s="43" customFormat="1" ht="20.25">
      <c r="B199" s="236" t="s">
        <v>56</v>
      </c>
      <c r="C199" s="237"/>
      <c r="D199" s="213"/>
      <c r="E199" s="213"/>
      <c r="F199" s="213"/>
      <c r="G199" s="213"/>
      <c r="H199" s="213"/>
      <c r="I199" s="214"/>
      <c r="J199" s="218"/>
      <c r="K199" s="219"/>
      <c r="L199" s="220"/>
      <c r="M199" s="108"/>
      <c r="N199" s="268"/>
      <c r="O199" s="268"/>
      <c r="P199" s="268"/>
      <c r="Q199" s="110"/>
      <c r="R199" s="51"/>
      <c r="T199" s="54"/>
      <c r="U199" s="192"/>
      <c r="V199" s="192"/>
      <c r="W199" s="192"/>
      <c r="X199" s="48"/>
      <c r="Z199" s="46"/>
      <c r="AA199" s="45"/>
      <c r="AB199" s="44"/>
    </row>
    <row r="200" spans="2:251" s="43" customFormat="1" ht="28.5" customHeight="1">
      <c r="B200" s="77" t="s">
        <v>57</v>
      </c>
      <c r="C200" s="78"/>
      <c r="D200" s="238"/>
      <c r="E200" s="238"/>
      <c r="F200" s="238"/>
      <c r="G200" s="238"/>
      <c r="H200" s="238"/>
      <c r="I200" s="239"/>
      <c r="J200" s="221"/>
      <c r="K200" s="222"/>
      <c r="L200" s="223"/>
      <c r="M200" s="109"/>
      <c r="N200" s="265"/>
      <c r="O200" s="266"/>
      <c r="P200" s="267"/>
      <c r="Q200" s="101"/>
      <c r="R200" s="51"/>
      <c r="T200" s="50"/>
      <c r="U200" s="192"/>
      <c r="V200" s="192"/>
      <c r="W200" s="49"/>
      <c r="X200" s="48"/>
      <c r="Y200" s="47"/>
      <c r="Z200" s="46"/>
      <c r="AA200" s="45"/>
      <c r="AB200" s="44"/>
    </row>
    <row r="201" spans="2:251" ht="28.5" customHeight="1">
      <c r="B201" s="193" t="s">
        <v>37</v>
      </c>
      <c r="C201" s="196" t="s">
        <v>35</v>
      </c>
      <c r="D201" s="197" t="s">
        <v>42</v>
      </c>
      <c r="E201" s="197" t="s">
        <v>21</v>
      </c>
      <c r="F201" s="197" t="s">
        <v>49</v>
      </c>
      <c r="G201" s="198" t="s">
        <v>44</v>
      </c>
      <c r="H201" s="197" t="s">
        <v>38</v>
      </c>
      <c r="I201" s="199" t="s">
        <v>36</v>
      </c>
      <c r="J201" s="200"/>
      <c r="K201" s="200"/>
      <c r="L201" s="201"/>
      <c r="M201" s="197" t="s">
        <v>20</v>
      </c>
      <c r="N201" s="197"/>
      <c r="O201" s="205" t="s">
        <v>19</v>
      </c>
      <c r="P201" s="205"/>
      <c r="Q201" s="205"/>
      <c r="R201" s="3"/>
      <c r="S201" s="3"/>
      <c r="T201" s="10"/>
      <c r="U201" s="187"/>
      <c r="V201" s="187"/>
      <c r="W201" s="3"/>
      <c r="X201" s="9"/>
      <c r="Y201" s="3"/>
      <c r="Z201" s="17"/>
      <c r="AA201" s="6"/>
      <c r="AB201" s="34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</row>
    <row r="202" spans="2:251" ht="33.75" customHeight="1">
      <c r="B202" s="194"/>
      <c r="C202" s="196"/>
      <c r="D202" s="197"/>
      <c r="E202" s="197"/>
      <c r="F202" s="197"/>
      <c r="G202" s="197"/>
      <c r="H202" s="197"/>
      <c r="I202" s="202"/>
      <c r="J202" s="203"/>
      <c r="K202" s="203"/>
      <c r="L202" s="204"/>
      <c r="M202" s="197"/>
      <c r="N202" s="197"/>
      <c r="O202" s="197" t="s">
        <v>18</v>
      </c>
      <c r="P202" s="197" t="s">
        <v>17</v>
      </c>
      <c r="Q202" s="196" t="s">
        <v>16</v>
      </c>
      <c r="R202" s="3"/>
      <c r="S202" s="3"/>
      <c r="T202" s="8"/>
      <c r="U202" s="187"/>
      <c r="V202" s="187"/>
      <c r="W202" s="3"/>
      <c r="X202" s="7"/>
      <c r="Y202" s="3"/>
      <c r="Z202" s="17"/>
      <c r="AA202" s="6"/>
      <c r="AB202" s="34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</row>
    <row r="203" spans="2:251" ht="39.75" customHeight="1">
      <c r="B203" s="195"/>
      <c r="C203" s="196"/>
      <c r="D203" s="197"/>
      <c r="E203" s="197"/>
      <c r="F203" s="197"/>
      <c r="G203" s="197"/>
      <c r="H203" s="197"/>
      <c r="I203" s="72" t="s">
        <v>15</v>
      </c>
      <c r="J203" s="72" t="s">
        <v>14</v>
      </c>
      <c r="K203" s="72" t="s">
        <v>13</v>
      </c>
      <c r="L203" s="73" t="s">
        <v>12</v>
      </c>
      <c r="M203" s="42" t="s">
        <v>11</v>
      </c>
      <c r="N203" s="41" t="s">
        <v>10</v>
      </c>
      <c r="O203" s="197"/>
      <c r="P203" s="197"/>
      <c r="Q203" s="196"/>
      <c r="R203" s="3"/>
      <c r="S203" s="3"/>
      <c r="T203" s="5"/>
      <c r="U203" s="187"/>
      <c r="V203" s="187"/>
      <c r="X203" s="6"/>
      <c r="Z203" s="17"/>
      <c r="AA203" s="6"/>
      <c r="AB203" s="34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</row>
    <row r="204" spans="2:251" ht="33" customHeight="1">
      <c r="B204" s="183" t="s">
        <v>79</v>
      </c>
      <c r="C204" s="184" t="s">
        <v>80</v>
      </c>
      <c r="D204" s="68" t="s">
        <v>41</v>
      </c>
      <c r="E204" s="149" t="s">
        <v>187</v>
      </c>
      <c r="F204" s="121"/>
      <c r="G204" s="68" t="s">
        <v>41</v>
      </c>
      <c r="H204" s="127">
        <v>50000000</v>
      </c>
      <c r="I204" s="28"/>
      <c r="J204" s="25"/>
      <c r="K204" s="27"/>
      <c r="L204" s="25"/>
      <c r="M204" s="40"/>
      <c r="N204" s="40"/>
      <c r="O204" s="185" t="e">
        <f>+F205/F204</f>
        <v>#DIV/0!</v>
      </c>
      <c r="P204" s="185">
        <f>+H205/H204</f>
        <v>0</v>
      </c>
      <c r="Q204" s="186" t="e">
        <f>+(O204*O204)/P204</f>
        <v>#DIV/0!</v>
      </c>
      <c r="T204" s="5"/>
      <c r="U204" s="187"/>
      <c r="V204" s="187"/>
      <c r="X204" s="4"/>
      <c r="Z204" s="37"/>
      <c r="AA204" s="6"/>
      <c r="AB204" s="34"/>
    </row>
    <row r="205" spans="2:251" ht="37.5" customHeight="1">
      <c r="B205" s="183"/>
      <c r="C205" s="184"/>
      <c r="D205" s="68" t="s">
        <v>2</v>
      </c>
      <c r="E205" s="150"/>
      <c r="F205" s="121"/>
      <c r="G205" s="68" t="s">
        <v>43</v>
      </c>
      <c r="H205" s="127"/>
      <c r="I205" s="28"/>
      <c r="J205" s="25"/>
      <c r="K205" s="27"/>
      <c r="L205" s="25"/>
      <c r="M205" s="40"/>
      <c r="N205" s="40"/>
      <c r="O205" s="185"/>
      <c r="P205" s="185"/>
      <c r="Q205" s="186"/>
      <c r="T205" s="5"/>
      <c r="U205" s="66"/>
      <c r="V205" s="66"/>
      <c r="X205" s="4"/>
      <c r="Z205" s="37"/>
      <c r="AA205" s="6"/>
      <c r="AB205" s="34"/>
    </row>
    <row r="206" spans="2:251" ht="27" customHeight="1">
      <c r="B206" s="183"/>
      <c r="C206" s="188" t="s">
        <v>81</v>
      </c>
      <c r="D206" s="68" t="s">
        <v>3</v>
      </c>
      <c r="E206" s="149" t="s">
        <v>34</v>
      </c>
      <c r="F206" s="74"/>
      <c r="G206" s="68" t="s">
        <v>3</v>
      </c>
      <c r="H206" s="127">
        <v>25751852</v>
      </c>
      <c r="I206" s="28"/>
      <c r="J206" s="21"/>
      <c r="K206" s="27"/>
      <c r="L206" s="21"/>
      <c r="M206" s="32"/>
      <c r="N206" s="32"/>
      <c r="O206" s="151"/>
      <c r="P206" s="151"/>
      <c r="Q206" s="153"/>
      <c r="X206" s="36"/>
      <c r="Z206" s="37"/>
      <c r="AA206" s="6"/>
      <c r="AB206" s="34"/>
    </row>
    <row r="207" spans="2:251" ht="27" customHeight="1">
      <c r="B207" s="183"/>
      <c r="C207" s="188"/>
      <c r="D207" s="68" t="s">
        <v>2</v>
      </c>
      <c r="E207" s="177"/>
      <c r="F207" s="35"/>
      <c r="G207" s="68" t="s">
        <v>43</v>
      </c>
      <c r="H207" s="127"/>
      <c r="I207" s="23"/>
      <c r="J207" s="21"/>
      <c r="K207" s="27"/>
      <c r="L207" s="21"/>
      <c r="M207" s="39"/>
      <c r="N207" s="38"/>
      <c r="O207" s="152"/>
      <c r="P207" s="152"/>
      <c r="Q207" s="154"/>
      <c r="X207" s="36"/>
      <c r="Z207" s="37"/>
      <c r="AA207" s="6"/>
      <c r="AB207" s="34"/>
    </row>
    <row r="208" spans="2:251" ht="15.75">
      <c r="B208" s="175"/>
      <c r="C208" s="176" t="s">
        <v>9</v>
      </c>
      <c r="D208" s="68" t="s">
        <v>3</v>
      </c>
      <c r="E208" s="149"/>
      <c r="F208" s="24">
        <v>250</v>
      </c>
      <c r="G208" s="68" t="s">
        <v>3</v>
      </c>
      <c r="H208" s="128">
        <f>+H204+H206</f>
        <v>75751852</v>
      </c>
      <c r="I208" s="26"/>
      <c r="J208" s="25"/>
      <c r="K208" s="25"/>
      <c r="L208" s="25"/>
      <c r="M208" s="25"/>
      <c r="N208" s="20"/>
      <c r="O208" s="178"/>
      <c r="P208" s="178"/>
      <c r="Q208" s="175"/>
    </row>
    <row r="209" spans="2:18" ht="15.75">
      <c r="B209" s="175"/>
      <c r="C209" s="176"/>
      <c r="D209" s="68" t="s">
        <v>2</v>
      </c>
      <c r="E209" s="177"/>
      <c r="F209" s="24"/>
      <c r="G209" s="68" t="s">
        <v>43</v>
      </c>
      <c r="H209" s="23">
        <f>+H205+H207</f>
        <v>0</v>
      </c>
      <c r="I209" s="21"/>
      <c r="J209" s="21"/>
      <c r="K209" s="22"/>
      <c r="L209" s="21"/>
      <c r="M209" s="21"/>
      <c r="N209" s="20"/>
      <c r="O209" s="178"/>
      <c r="P209" s="178"/>
      <c r="Q209" s="175"/>
    </row>
    <row r="210" spans="2:18">
      <c r="D210" s="19"/>
      <c r="H210" s="18"/>
      <c r="I210" s="15"/>
      <c r="J210" s="17"/>
      <c r="K210" s="17"/>
      <c r="L210" s="17"/>
      <c r="M210" s="16"/>
      <c r="N210" s="16"/>
      <c r="O210" s="15"/>
      <c r="P210" s="13"/>
      <c r="Q210" s="14"/>
      <c r="R210" s="13"/>
    </row>
    <row r="211" spans="2:18" ht="31.5">
      <c r="B211" s="179" t="s">
        <v>45</v>
      </c>
      <c r="C211" s="179"/>
      <c r="D211" s="180" t="s">
        <v>8</v>
      </c>
      <c r="E211" s="180"/>
      <c r="F211" s="180"/>
      <c r="G211" s="180"/>
      <c r="H211" s="180"/>
      <c r="I211" s="180"/>
      <c r="J211" s="76" t="s">
        <v>47</v>
      </c>
      <c r="K211" s="180" t="s">
        <v>48</v>
      </c>
      <c r="L211" s="180"/>
      <c r="M211" s="181" t="s">
        <v>7</v>
      </c>
      <c r="N211" s="182"/>
      <c r="O211" s="182"/>
      <c r="P211" s="182"/>
      <c r="Q211" s="182"/>
    </row>
    <row r="212" spans="2:18" ht="26.25" customHeight="1">
      <c r="B212" s="140" t="s">
        <v>82</v>
      </c>
      <c r="C212" s="142"/>
      <c r="D212" s="155" t="s">
        <v>65</v>
      </c>
      <c r="E212" s="156"/>
      <c r="F212" s="156"/>
      <c r="G212" s="156"/>
      <c r="H212" s="156"/>
      <c r="I212" s="157"/>
      <c r="J212" s="161"/>
      <c r="K212" s="12" t="s">
        <v>3</v>
      </c>
      <c r="L212" s="70"/>
      <c r="M212" s="162" t="s">
        <v>5</v>
      </c>
      <c r="N212" s="162"/>
      <c r="O212" s="162"/>
      <c r="P212" s="162"/>
      <c r="Q212" s="162"/>
    </row>
    <row r="213" spans="2:18" ht="18" customHeight="1">
      <c r="B213" s="143"/>
      <c r="C213" s="145"/>
      <c r="D213" s="158"/>
      <c r="E213" s="159"/>
      <c r="F213" s="159"/>
      <c r="G213" s="159"/>
      <c r="H213" s="159"/>
      <c r="I213" s="160"/>
      <c r="J213" s="161"/>
      <c r="K213" s="12" t="s">
        <v>2</v>
      </c>
      <c r="L213" s="69"/>
      <c r="M213" s="162"/>
      <c r="N213" s="162"/>
      <c r="O213" s="162"/>
      <c r="P213" s="162"/>
      <c r="Q213" s="162"/>
    </row>
    <row r="214" spans="2:18" ht="18.75" customHeight="1">
      <c r="B214" s="163"/>
      <c r="C214" s="164"/>
      <c r="D214" s="167" t="s">
        <v>6</v>
      </c>
      <c r="E214" s="168"/>
      <c r="F214" s="168"/>
      <c r="G214" s="168"/>
      <c r="H214" s="168"/>
      <c r="I214" s="169"/>
      <c r="J214" s="173"/>
      <c r="K214" s="12" t="s">
        <v>3</v>
      </c>
      <c r="L214" s="71"/>
      <c r="M214" s="146" t="s">
        <v>4</v>
      </c>
      <c r="N214" s="146"/>
      <c r="O214" s="146"/>
      <c r="P214" s="146"/>
      <c r="Q214" s="146"/>
    </row>
    <row r="215" spans="2:18" ht="14.25" customHeight="1">
      <c r="B215" s="165"/>
      <c r="C215" s="166"/>
      <c r="D215" s="170"/>
      <c r="E215" s="171"/>
      <c r="F215" s="171"/>
      <c r="G215" s="171"/>
      <c r="H215" s="171"/>
      <c r="I215" s="172"/>
      <c r="J215" s="173"/>
      <c r="K215" s="12" t="s">
        <v>2</v>
      </c>
      <c r="L215" s="69"/>
      <c r="M215" s="146"/>
      <c r="N215" s="146"/>
      <c r="O215" s="146"/>
      <c r="P215" s="146"/>
      <c r="Q215" s="146"/>
    </row>
    <row r="216" spans="2:18" ht="15.75">
      <c r="B216" s="163"/>
      <c r="C216" s="164"/>
      <c r="D216" s="167" t="s">
        <v>6</v>
      </c>
      <c r="E216" s="168"/>
      <c r="F216" s="168"/>
      <c r="G216" s="168"/>
      <c r="H216" s="168"/>
      <c r="I216" s="169"/>
      <c r="J216" s="173"/>
      <c r="K216" s="12" t="s">
        <v>3</v>
      </c>
      <c r="L216" s="69"/>
      <c r="M216" s="174"/>
      <c r="N216" s="174"/>
      <c r="O216" s="174"/>
      <c r="P216" s="174"/>
      <c r="Q216" s="174"/>
    </row>
    <row r="217" spans="2:18" ht="15.75">
      <c r="B217" s="165"/>
      <c r="C217" s="166"/>
      <c r="D217" s="170"/>
      <c r="E217" s="171"/>
      <c r="F217" s="171"/>
      <c r="G217" s="171"/>
      <c r="H217" s="171"/>
      <c r="I217" s="172"/>
      <c r="J217" s="173"/>
      <c r="K217" s="12" t="s">
        <v>2</v>
      </c>
      <c r="L217" s="69"/>
      <c r="M217" s="174"/>
      <c r="N217" s="174"/>
      <c r="O217" s="174"/>
      <c r="P217" s="174"/>
      <c r="Q217" s="174"/>
    </row>
    <row r="218" spans="2:18" ht="15" customHeight="1">
      <c r="B218" s="140" t="s">
        <v>193</v>
      </c>
      <c r="C218" s="141"/>
      <c r="D218" s="141"/>
      <c r="E218" s="141"/>
      <c r="F218" s="141"/>
      <c r="G218" s="141"/>
      <c r="H218" s="141"/>
      <c r="I218" s="141"/>
      <c r="J218" s="141"/>
      <c r="K218" s="141"/>
      <c r="L218" s="142"/>
      <c r="M218" s="146" t="s">
        <v>0</v>
      </c>
      <c r="N218" s="146"/>
      <c r="O218" s="146"/>
      <c r="P218" s="146"/>
      <c r="Q218" s="146"/>
    </row>
    <row r="219" spans="2:18" ht="43.9" customHeight="1">
      <c r="B219" s="143"/>
      <c r="C219" s="144"/>
      <c r="D219" s="144"/>
      <c r="E219" s="144"/>
      <c r="F219" s="144"/>
      <c r="G219" s="144"/>
      <c r="H219" s="144"/>
      <c r="I219" s="144"/>
      <c r="J219" s="144"/>
      <c r="K219" s="144"/>
      <c r="L219" s="145"/>
      <c r="M219" s="146"/>
      <c r="N219" s="146"/>
      <c r="O219" s="146"/>
      <c r="P219" s="146"/>
      <c r="Q219" s="146"/>
    </row>
    <row r="221" spans="2:18" s="43" customFormat="1" ht="17.45" customHeight="1">
      <c r="B221" s="240"/>
      <c r="C221" s="240"/>
      <c r="D221" s="241" t="s">
        <v>29</v>
      </c>
      <c r="E221" s="242"/>
      <c r="F221" s="242"/>
      <c r="G221" s="242"/>
      <c r="H221" s="242"/>
      <c r="I221" s="242"/>
      <c r="J221" s="242"/>
      <c r="K221" s="243"/>
      <c r="L221" s="247" t="s">
        <v>33</v>
      </c>
      <c r="M221" s="248"/>
      <c r="N221" s="248"/>
      <c r="O221" s="249"/>
      <c r="P221" s="250"/>
      <c r="Q221" s="251"/>
      <c r="R221" s="65"/>
    </row>
    <row r="222" spans="2:18" s="43" customFormat="1" ht="22.15" customHeight="1">
      <c r="B222" s="240"/>
      <c r="C222" s="240"/>
      <c r="D222" s="244"/>
      <c r="E222" s="245"/>
      <c r="F222" s="245"/>
      <c r="G222" s="245"/>
      <c r="H222" s="245"/>
      <c r="I222" s="245"/>
      <c r="J222" s="245"/>
      <c r="K222" s="246"/>
      <c r="L222" s="247" t="s">
        <v>30</v>
      </c>
      <c r="M222" s="248"/>
      <c r="N222" s="248"/>
      <c r="O222" s="249"/>
      <c r="P222" s="252"/>
      <c r="Q222" s="253"/>
      <c r="R222" s="65"/>
    </row>
    <row r="223" spans="2:18" s="43" customFormat="1" ht="33.75" customHeight="1">
      <c r="B223" s="240"/>
      <c r="C223" s="240"/>
      <c r="D223" s="241" t="s">
        <v>28</v>
      </c>
      <c r="E223" s="242"/>
      <c r="F223" s="242"/>
      <c r="G223" s="242"/>
      <c r="H223" s="242"/>
      <c r="I223" s="242"/>
      <c r="J223" s="242"/>
      <c r="K223" s="243"/>
      <c r="L223" s="247" t="s">
        <v>31</v>
      </c>
      <c r="M223" s="248"/>
      <c r="N223" s="248"/>
      <c r="O223" s="249"/>
      <c r="P223" s="252"/>
      <c r="Q223" s="253"/>
      <c r="R223" s="65"/>
    </row>
    <row r="224" spans="2:18" s="43" customFormat="1" ht="4.9000000000000004" customHeight="1">
      <c r="B224" s="240"/>
      <c r="C224" s="240"/>
      <c r="D224" s="244"/>
      <c r="E224" s="245"/>
      <c r="F224" s="245"/>
      <c r="G224" s="245"/>
      <c r="H224" s="245"/>
      <c r="I224" s="245"/>
      <c r="J224" s="245"/>
      <c r="K224" s="246"/>
      <c r="L224" s="247" t="s">
        <v>32</v>
      </c>
      <c r="M224" s="248"/>
      <c r="N224" s="248"/>
      <c r="O224" s="249"/>
      <c r="P224" s="254"/>
      <c r="Q224" s="255"/>
      <c r="R224" s="65"/>
    </row>
    <row r="225" spans="2:251" s="43" customFormat="1" ht="24.6" customHeight="1">
      <c r="C225" s="206"/>
      <c r="D225" s="206"/>
      <c r="E225" s="206"/>
      <c r="F225" s="206"/>
      <c r="G225" s="206"/>
      <c r="H225" s="206"/>
      <c r="I225" s="206"/>
      <c r="J225" s="206"/>
      <c r="K225" s="206"/>
      <c r="L225" s="206"/>
      <c r="M225" s="206"/>
      <c r="N225" s="206"/>
      <c r="O225" s="206"/>
      <c r="P225" s="206"/>
      <c r="Q225" s="206"/>
      <c r="R225" s="65"/>
    </row>
    <row r="226" spans="2:251" s="43" customFormat="1" ht="31.5" customHeight="1">
      <c r="B226" s="67" t="s">
        <v>39</v>
      </c>
      <c r="C226" s="67" t="s">
        <v>55</v>
      </c>
      <c r="D226" s="207" t="s">
        <v>40</v>
      </c>
      <c r="E226" s="208"/>
      <c r="F226" s="208"/>
      <c r="G226" s="208"/>
      <c r="H226" s="208"/>
      <c r="I226" s="208"/>
      <c r="J226" s="208"/>
      <c r="K226" s="208"/>
      <c r="L226" s="208"/>
      <c r="M226" s="208"/>
      <c r="N226" s="208"/>
      <c r="O226" s="208"/>
      <c r="P226" s="208"/>
      <c r="Q226" s="209"/>
      <c r="R226" s="65"/>
    </row>
    <row r="227" spans="2:251" s="43" customFormat="1" ht="36" customHeight="1">
      <c r="B227" s="67" t="s">
        <v>27</v>
      </c>
      <c r="C227" s="67"/>
      <c r="D227" s="210" t="s">
        <v>191</v>
      </c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</row>
    <row r="228" spans="2:251" s="43" customFormat="1" ht="36" customHeight="1">
      <c r="B228" s="211" t="s">
        <v>104</v>
      </c>
      <c r="C228" s="212"/>
      <c r="D228" s="213"/>
      <c r="E228" s="213"/>
      <c r="F228" s="213"/>
      <c r="G228" s="213"/>
      <c r="H228" s="213"/>
      <c r="I228" s="214"/>
      <c r="J228" s="215" t="s">
        <v>26</v>
      </c>
      <c r="K228" s="216"/>
      <c r="L228" s="217"/>
      <c r="M228" s="224" t="s">
        <v>25</v>
      </c>
      <c r="N228" s="225"/>
      <c r="O228" s="225"/>
      <c r="P228" s="225"/>
      <c r="Q228" s="226"/>
      <c r="R228" s="51"/>
      <c r="T228" s="227"/>
      <c r="U228" s="227"/>
      <c r="V228" s="227"/>
      <c r="W228" s="227"/>
      <c r="X228" s="227"/>
    </row>
    <row r="229" spans="2:251" s="43" customFormat="1" ht="36" customHeight="1">
      <c r="B229" s="211" t="s">
        <v>102</v>
      </c>
      <c r="C229" s="212"/>
      <c r="D229" s="213"/>
      <c r="E229" s="213"/>
      <c r="F229" s="213"/>
      <c r="G229" s="213"/>
      <c r="H229" s="213"/>
      <c r="I229" s="214"/>
      <c r="J229" s="218"/>
      <c r="K229" s="219"/>
      <c r="L229" s="220"/>
      <c r="M229" s="64" t="s">
        <v>24</v>
      </c>
      <c r="N229" s="228" t="s">
        <v>23</v>
      </c>
      <c r="O229" s="228"/>
      <c r="P229" s="228"/>
      <c r="Q229" s="64" t="s">
        <v>22</v>
      </c>
      <c r="R229" s="51"/>
      <c r="T229" s="63"/>
      <c r="U229" s="63"/>
      <c r="V229" s="63"/>
      <c r="W229" s="63"/>
      <c r="X229" s="63"/>
    </row>
    <row r="230" spans="2:251" s="43" customFormat="1" ht="54" customHeight="1">
      <c r="B230" s="229" t="s">
        <v>101</v>
      </c>
      <c r="C230" s="230"/>
      <c r="D230" s="231"/>
      <c r="E230" s="231"/>
      <c r="F230" s="231"/>
      <c r="G230" s="231"/>
      <c r="H230" s="231"/>
      <c r="I230" s="232"/>
      <c r="J230" s="218"/>
      <c r="K230" s="219"/>
      <c r="L230" s="220"/>
      <c r="M230" s="62"/>
      <c r="N230" s="259"/>
      <c r="O230" s="260"/>
      <c r="P230" s="261"/>
      <c r="Q230" s="61"/>
      <c r="R230" s="51"/>
      <c r="T230" s="60"/>
      <c r="U230" s="233"/>
      <c r="V230" s="233"/>
      <c r="W230" s="233"/>
      <c r="X230" s="60"/>
      <c r="Z230" s="59"/>
      <c r="AA230" s="59"/>
    </row>
    <row r="231" spans="2:251" s="43" customFormat="1" ht="74.25" customHeight="1">
      <c r="B231" s="234" t="s">
        <v>50</v>
      </c>
      <c r="C231" s="235"/>
      <c r="D231" s="231"/>
      <c r="E231" s="231"/>
      <c r="F231" s="231"/>
      <c r="G231" s="231"/>
      <c r="H231" s="231"/>
      <c r="I231" s="232"/>
      <c r="J231" s="218"/>
      <c r="K231" s="219"/>
      <c r="L231" s="220"/>
      <c r="M231" s="58"/>
      <c r="N231" s="262"/>
      <c r="O231" s="263"/>
      <c r="P231" s="264"/>
      <c r="Q231" s="57"/>
      <c r="R231" s="51"/>
      <c r="T231" s="54"/>
      <c r="U231" s="192"/>
      <c r="V231" s="192"/>
      <c r="W231" s="192"/>
      <c r="X231" s="48"/>
      <c r="Z231" s="46"/>
      <c r="AA231" s="45"/>
      <c r="AB231" s="44"/>
    </row>
    <row r="232" spans="2:251" s="43" customFormat="1" ht="74.25" customHeight="1">
      <c r="B232" s="236" t="s">
        <v>56</v>
      </c>
      <c r="C232" s="237"/>
      <c r="D232" s="213"/>
      <c r="E232" s="213"/>
      <c r="F232" s="213"/>
      <c r="G232" s="213"/>
      <c r="H232" s="213"/>
      <c r="I232" s="214"/>
      <c r="J232" s="218"/>
      <c r="K232" s="219"/>
      <c r="L232" s="220"/>
      <c r="M232" s="56"/>
      <c r="N232" s="256"/>
      <c r="O232" s="257"/>
      <c r="P232" s="258"/>
      <c r="Q232" s="55"/>
      <c r="R232" s="51"/>
      <c r="T232" s="54"/>
      <c r="U232" s="192"/>
      <c r="V232" s="192"/>
      <c r="W232" s="192"/>
      <c r="X232" s="48"/>
      <c r="Z232" s="46"/>
      <c r="AA232" s="45"/>
      <c r="AB232" s="44"/>
    </row>
    <row r="233" spans="2:251" s="43" customFormat="1" ht="28.5" customHeight="1">
      <c r="B233" s="77" t="s">
        <v>57</v>
      </c>
      <c r="C233" s="78"/>
      <c r="D233" s="238"/>
      <c r="E233" s="238"/>
      <c r="F233" s="238"/>
      <c r="G233" s="238"/>
      <c r="H233" s="238"/>
      <c r="I233" s="239"/>
      <c r="J233" s="221"/>
      <c r="K233" s="222"/>
      <c r="L233" s="223"/>
      <c r="M233" s="53"/>
      <c r="N233" s="256"/>
      <c r="O233" s="257"/>
      <c r="P233" s="258"/>
      <c r="Q233" s="52"/>
      <c r="R233" s="51"/>
      <c r="T233" s="50"/>
      <c r="U233" s="192"/>
      <c r="V233" s="192"/>
      <c r="W233" s="49"/>
      <c r="X233" s="48"/>
      <c r="Y233" s="47"/>
      <c r="Z233" s="46"/>
      <c r="AA233" s="45"/>
      <c r="AB233" s="44"/>
    </row>
    <row r="234" spans="2:251" ht="28.5" customHeight="1">
      <c r="B234" s="193" t="s">
        <v>37</v>
      </c>
      <c r="C234" s="196" t="s">
        <v>35</v>
      </c>
      <c r="D234" s="197" t="s">
        <v>42</v>
      </c>
      <c r="E234" s="197" t="s">
        <v>21</v>
      </c>
      <c r="F234" s="197" t="s">
        <v>49</v>
      </c>
      <c r="G234" s="198" t="s">
        <v>44</v>
      </c>
      <c r="H234" s="197" t="s">
        <v>38</v>
      </c>
      <c r="I234" s="199" t="s">
        <v>36</v>
      </c>
      <c r="J234" s="200"/>
      <c r="K234" s="200"/>
      <c r="L234" s="201"/>
      <c r="M234" s="197" t="s">
        <v>20</v>
      </c>
      <c r="N234" s="197"/>
      <c r="O234" s="205" t="s">
        <v>19</v>
      </c>
      <c r="P234" s="205"/>
      <c r="Q234" s="205"/>
      <c r="R234" s="3"/>
      <c r="S234" s="3"/>
      <c r="T234" s="10"/>
      <c r="U234" s="187"/>
      <c r="V234" s="187"/>
      <c r="W234" s="3"/>
      <c r="X234" s="9"/>
      <c r="Y234" s="3"/>
      <c r="Z234" s="17"/>
      <c r="AA234" s="6"/>
      <c r="AB234" s="34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</row>
    <row r="235" spans="2:251" ht="33.75" customHeight="1">
      <c r="B235" s="194"/>
      <c r="C235" s="196"/>
      <c r="D235" s="197"/>
      <c r="E235" s="197"/>
      <c r="F235" s="197"/>
      <c r="G235" s="197"/>
      <c r="H235" s="197"/>
      <c r="I235" s="202"/>
      <c r="J235" s="203"/>
      <c r="K235" s="203"/>
      <c r="L235" s="204"/>
      <c r="M235" s="197"/>
      <c r="N235" s="197"/>
      <c r="O235" s="197" t="s">
        <v>18</v>
      </c>
      <c r="P235" s="197" t="s">
        <v>17</v>
      </c>
      <c r="Q235" s="196" t="s">
        <v>16</v>
      </c>
      <c r="R235" s="3"/>
      <c r="S235" s="3"/>
      <c r="T235" s="8"/>
      <c r="U235" s="187"/>
      <c r="V235" s="187"/>
      <c r="W235" s="3"/>
      <c r="X235" s="7"/>
      <c r="Y235" s="3"/>
      <c r="Z235" s="17"/>
      <c r="AA235" s="6"/>
      <c r="AB235" s="34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</row>
    <row r="236" spans="2:251" ht="39.75" customHeight="1">
      <c r="B236" s="195"/>
      <c r="C236" s="196"/>
      <c r="D236" s="197"/>
      <c r="E236" s="197"/>
      <c r="F236" s="197"/>
      <c r="G236" s="197"/>
      <c r="H236" s="197"/>
      <c r="I236" s="72" t="s">
        <v>15</v>
      </c>
      <c r="J236" s="72" t="s">
        <v>14</v>
      </c>
      <c r="K236" s="72" t="s">
        <v>13</v>
      </c>
      <c r="L236" s="73" t="s">
        <v>12</v>
      </c>
      <c r="M236" s="42" t="s">
        <v>11</v>
      </c>
      <c r="N236" s="41" t="s">
        <v>10</v>
      </c>
      <c r="O236" s="197"/>
      <c r="P236" s="197"/>
      <c r="Q236" s="196"/>
      <c r="R236" s="3"/>
      <c r="S236" s="3"/>
      <c r="T236" s="5"/>
      <c r="U236" s="187"/>
      <c r="V236" s="187"/>
      <c r="X236" s="6"/>
      <c r="Z236" s="17"/>
      <c r="AA236" s="6"/>
      <c r="AB236" s="34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</row>
    <row r="237" spans="2:251" ht="33" customHeight="1">
      <c r="B237" s="183" t="s">
        <v>83</v>
      </c>
      <c r="C237" s="184" t="s">
        <v>84</v>
      </c>
      <c r="D237" s="68" t="s">
        <v>41</v>
      </c>
      <c r="E237" s="149" t="s">
        <v>187</v>
      </c>
      <c r="F237" s="121"/>
      <c r="G237" s="68" t="s">
        <v>41</v>
      </c>
      <c r="H237" s="127">
        <f>73367810-4</f>
        <v>73367806</v>
      </c>
      <c r="I237" s="28"/>
      <c r="J237" s="25"/>
      <c r="K237" s="27"/>
      <c r="L237" s="25"/>
      <c r="M237" s="40"/>
      <c r="N237" s="40"/>
      <c r="O237" s="185" t="e">
        <f>+F238/F237</f>
        <v>#DIV/0!</v>
      </c>
      <c r="P237" s="185">
        <f>+H238/H237</f>
        <v>0</v>
      </c>
      <c r="Q237" s="186" t="e">
        <f>+(O237*O237)/P237</f>
        <v>#DIV/0!</v>
      </c>
      <c r="T237" s="5"/>
      <c r="U237" s="187"/>
      <c r="V237" s="187"/>
      <c r="X237" s="4"/>
      <c r="Z237" s="37"/>
      <c r="AA237" s="6"/>
      <c r="AB237" s="34"/>
    </row>
    <row r="238" spans="2:251" ht="37.5" customHeight="1">
      <c r="B238" s="183"/>
      <c r="C238" s="184"/>
      <c r="D238" s="68" t="s">
        <v>2</v>
      </c>
      <c r="E238" s="150"/>
      <c r="F238" s="121"/>
      <c r="G238" s="68" t="s">
        <v>43</v>
      </c>
      <c r="H238" s="127"/>
      <c r="I238" s="28"/>
      <c r="J238" s="25"/>
      <c r="K238" s="27"/>
      <c r="L238" s="25"/>
      <c r="M238" s="40"/>
      <c r="N238" s="40"/>
      <c r="O238" s="185"/>
      <c r="P238" s="185"/>
      <c r="Q238" s="186"/>
      <c r="T238" s="5"/>
      <c r="U238" s="66"/>
      <c r="V238" s="66"/>
      <c r="X238" s="4"/>
      <c r="Z238" s="37"/>
      <c r="AA238" s="6"/>
      <c r="AB238" s="34"/>
    </row>
    <row r="239" spans="2:251" ht="27" customHeight="1">
      <c r="B239" s="183"/>
      <c r="C239" s="188" t="s">
        <v>85</v>
      </c>
      <c r="D239" s="68" t="s">
        <v>3</v>
      </c>
      <c r="E239" s="149" t="s">
        <v>34</v>
      </c>
      <c r="F239" s="33"/>
      <c r="G239" s="68" t="s">
        <v>3</v>
      </c>
      <c r="H239" s="127">
        <v>36683905</v>
      </c>
      <c r="I239" s="28"/>
      <c r="J239" s="21"/>
      <c r="K239" s="27"/>
      <c r="L239" s="21"/>
      <c r="M239" s="32"/>
      <c r="N239" s="32"/>
      <c r="O239" s="151"/>
      <c r="P239" s="151"/>
      <c r="Q239" s="153"/>
      <c r="X239" s="36"/>
      <c r="Z239" s="37"/>
      <c r="AA239" s="6"/>
      <c r="AB239" s="34"/>
    </row>
    <row r="240" spans="2:251" ht="27" customHeight="1">
      <c r="B240" s="183"/>
      <c r="C240" s="188"/>
      <c r="D240" s="68" t="s">
        <v>2</v>
      </c>
      <c r="E240" s="150"/>
      <c r="F240" s="33"/>
      <c r="G240" s="68" t="s">
        <v>43</v>
      </c>
      <c r="H240" s="127"/>
      <c r="I240" s="23"/>
      <c r="J240" s="21"/>
      <c r="K240" s="27"/>
      <c r="L240" s="21"/>
      <c r="M240" s="39"/>
      <c r="N240" s="38"/>
      <c r="O240" s="152"/>
      <c r="P240" s="152"/>
      <c r="Q240" s="154"/>
      <c r="X240" s="36"/>
      <c r="Z240" s="37"/>
      <c r="AA240" s="6"/>
      <c r="AB240" s="34"/>
    </row>
    <row r="241" spans="2:18" ht="15.75">
      <c r="B241" s="175"/>
      <c r="C241" s="176" t="s">
        <v>9</v>
      </c>
      <c r="D241" s="68" t="s">
        <v>3</v>
      </c>
      <c r="E241" s="149"/>
      <c r="F241" s="24">
        <v>110</v>
      </c>
      <c r="G241" s="68" t="s">
        <v>3</v>
      </c>
      <c r="H241" s="129">
        <f>+H237+H239</f>
        <v>110051711</v>
      </c>
      <c r="I241" s="26"/>
      <c r="J241" s="25"/>
      <c r="K241" s="25"/>
      <c r="L241" s="25"/>
      <c r="M241" s="25"/>
      <c r="N241" s="20"/>
      <c r="O241" s="178"/>
      <c r="P241" s="178"/>
      <c r="Q241" s="175"/>
    </row>
    <row r="242" spans="2:18" ht="15.75">
      <c r="B242" s="175"/>
      <c r="C242" s="176"/>
      <c r="D242" s="68" t="s">
        <v>2</v>
      </c>
      <c r="E242" s="177"/>
      <c r="F242" s="24"/>
      <c r="G242" s="68" t="s">
        <v>43</v>
      </c>
      <c r="H242" s="126"/>
      <c r="I242" s="21"/>
      <c r="J242" s="21"/>
      <c r="K242" s="22"/>
      <c r="L242" s="21"/>
      <c r="M242" s="21"/>
      <c r="N242" s="20"/>
      <c r="O242" s="178"/>
      <c r="P242" s="178"/>
      <c r="Q242" s="175"/>
    </row>
    <row r="243" spans="2:18">
      <c r="D243" s="19"/>
      <c r="H243" s="18"/>
      <c r="I243" s="15"/>
      <c r="J243" s="17"/>
      <c r="K243" s="17"/>
      <c r="L243" s="17"/>
      <c r="M243" s="16"/>
      <c r="N243" s="16"/>
      <c r="O243" s="15"/>
      <c r="P243" s="13"/>
      <c r="Q243" s="14"/>
      <c r="R243" s="13"/>
    </row>
    <row r="244" spans="2:18" ht="31.5">
      <c r="B244" s="179" t="s">
        <v>45</v>
      </c>
      <c r="C244" s="179"/>
      <c r="D244" s="180" t="s">
        <v>8</v>
      </c>
      <c r="E244" s="180"/>
      <c r="F244" s="180"/>
      <c r="G244" s="180"/>
      <c r="H244" s="180"/>
      <c r="I244" s="180"/>
      <c r="J244" s="76" t="s">
        <v>47</v>
      </c>
      <c r="K244" s="180" t="s">
        <v>48</v>
      </c>
      <c r="L244" s="180"/>
      <c r="M244" s="181" t="s">
        <v>7</v>
      </c>
      <c r="N244" s="182"/>
      <c r="O244" s="182"/>
      <c r="P244" s="182"/>
      <c r="Q244" s="182"/>
    </row>
    <row r="245" spans="2:18" ht="26.25" customHeight="1">
      <c r="B245" s="140" t="s">
        <v>87</v>
      </c>
      <c r="C245" s="142"/>
      <c r="D245" s="155" t="s">
        <v>65</v>
      </c>
      <c r="E245" s="156"/>
      <c r="F245" s="156"/>
      <c r="G245" s="156"/>
      <c r="H245" s="156"/>
      <c r="I245" s="157"/>
      <c r="J245" s="161"/>
      <c r="K245" s="12" t="s">
        <v>3</v>
      </c>
      <c r="L245" s="70"/>
      <c r="M245" s="162" t="s">
        <v>5</v>
      </c>
      <c r="N245" s="162"/>
      <c r="O245" s="162"/>
      <c r="P245" s="162"/>
      <c r="Q245" s="162"/>
    </row>
    <row r="246" spans="2:18" ht="18" customHeight="1">
      <c r="B246" s="143"/>
      <c r="C246" s="145"/>
      <c r="D246" s="158"/>
      <c r="E246" s="159"/>
      <c r="F246" s="159"/>
      <c r="G246" s="159"/>
      <c r="H246" s="159"/>
      <c r="I246" s="160"/>
      <c r="J246" s="161"/>
      <c r="K246" s="12" t="s">
        <v>2</v>
      </c>
      <c r="L246" s="69"/>
      <c r="M246" s="162"/>
      <c r="N246" s="162"/>
      <c r="O246" s="162"/>
      <c r="P246" s="162"/>
      <c r="Q246" s="162"/>
    </row>
    <row r="247" spans="2:18" ht="18.75" customHeight="1">
      <c r="B247" s="163"/>
      <c r="C247" s="164"/>
      <c r="D247" s="167" t="s">
        <v>6</v>
      </c>
      <c r="E247" s="168"/>
      <c r="F247" s="168"/>
      <c r="G247" s="168"/>
      <c r="H247" s="168"/>
      <c r="I247" s="169"/>
      <c r="J247" s="173"/>
      <c r="K247" s="12" t="s">
        <v>3</v>
      </c>
      <c r="L247" s="71"/>
      <c r="M247" s="146" t="s">
        <v>4</v>
      </c>
      <c r="N247" s="146"/>
      <c r="O247" s="146"/>
      <c r="P247" s="146"/>
      <c r="Q247" s="146"/>
    </row>
    <row r="248" spans="2:18" ht="14.25" customHeight="1">
      <c r="B248" s="165"/>
      <c r="C248" s="166"/>
      <c r="D248" s="170"/>
      <c r="E248" s="171"/>
      <c r="F248" s="171"/>
      <c r="G248" s="171"/>
      <c r="H248" s="171"/>
      <c r="I248" s="172"/>
      <c r="J248" s="173"/>
      <c r="K248" s="12" t="s">
        <v>2</v>
      </c>
      <c r="L248" s="69"/>
      <c r="M248" s="146"/>
      <c r="N248" s="146"/>
      <c r="O248" s="146"/>
      <c r="P248" s="146"/>
      <c r="Q248" s="146"/>
    </row>
    <row r="249" spans="2:18" ht="15.75">
      <c r="B249" s="163"/>
      <c r="C249" s="164"/>
      <c r="D249" s="167" t="s">
        <v>6</v>
      </c>
      <c r="E249" s="168"/>
      <c r="F249" s="168"/>
      <c r="G249" s="168"/>
      <c r="H249" s="168"/>
      <c r="I249" s="169"/>
      <c r="J249" s="173"/>
      <c r="K249" s="12" t="s">
        <v>3</v>
      </c>
      <c r="L249" s="69"/>
      <c r="M249" s="174"/>
      <c r="N249" s="174"/>
      <c r="O249" s="174"/>
      <c r="P249" s="174"/>
      <c r="Q249" s="174"/>
    </row>
    <row r="250" spans="2:18" ht="15.75">
      <c r="B250" s="165"/>
      <c r="C250" s="166"/>
      <c r="D250" s="170"/>
      <c r="E250" s="171"/>
      <c r="F250" s="171"/>
      <c r="G250" s="171"/>
      <c r="H250" s="171"/>
      <c r="I250" s="172"/>
      <c r="J250" s="173"/>
      <c r="K250" s="12" t="s">
        <v>2</v>
      </c>
      <c r="L250" s="69"/>
      <c r="M250" s="174"/>
      <c r="N250" s="174"/>
      <c r="O250" s="174"/>
      <c r="P250" s="174"/>
      <c r="Q250" s="174"/>
    </row>
    <row r="251" spans="2:18" ht="15" customHeight="1">
      <c r="B251" s="140" t="s">
        <v>193</v>
      </c>
      <c r="C251" s="141"/>
      <c r="D251" s="141"/>
      <c r="E251" s="141"/>
      <c r="F251" s="141"/>
      <c r="G251" s="141"/>
      <c r="H251" s="141"/>
      <c r="I251" s="141"/>
      <c r="J251" s="141"/>
      <c r="K251" s="141"/>
      <c r="L251" s="142"/>
      <c r="M251" s="146" t="s">
        <v>0</v>
      </c>
      <c r="N251" s="146"/>
      <c r="O251" s="146"/>
      <c r="P251" s="146"/>
      <c r="Q251" s="146"/>
    </row>
    <row r="252" spans="2:18" ht="44.45" customHeight="1">
      <c r="B252" s="143"/>
      <c r="C252" s="144"/>
      <c r="D252" s="144"/>
      <c r="E252" s="144"/>
      <c r="F252" s="144"/>
      <c r="G252" s="144"/>
      <c r="H252" s="144"/>
      <c r="I252" s="144"/>
      <c r="J252" s="144"/>
      <c r="K252" s="144"/>
      <c r="L252" s="145"/>
      <c r="M252" s="146"/>
      <c r="N252" s="146"/>
      <c r="O252" s="146"/>
      <c r="P252" s="146"/>
      <c r="Q252" s="146"/>
    </row>
    <row r="254" spans="2:18" s="43" customFormat="1" ht="17.45" customHeight="1">
      <c r="B254" s="240"/>
      <c r="C254" s="240"/>
      <c r="D254" s="241" t="s">
        <v>29</v>
      </c>
      <c r="E254" s="242"/>
      <c r="F254" s="242"/>
      <c r="G254" s="242"/>
      <c r="H254" s="242"/>
      <c r="I254" s="242"/>
      <c r="J254" s="242"/>
      <c r="K254" s="243"/>
      <c r="L254" s="247" t="s">
        <v>33</v>
      </c>
      <c r="M254" s="248"/>
      <c r="N254" s="248"/>
      <c r="O254" s="249"/>
      <c r="P254" s="250"/>
      <c r="Q254" s="251"/>
      <c r="R254" s="65"/>
    </row>
    <row r="255" spans="2:18" s="43" customFormat="1" ht="22.15" customHeight="1">
      <c r="B255" s="240"/>
      <c r="C255" s="240"/>
      <c r="D255" s="244"/>
      <c r="E255" s="245"/>
      <c r="F255" s="245"/>
      <c r="G255" s="245"/>
      <c r="H255" s="245"/>
      <c r="I255" s="245"/>
      <c r="J255" s="245"/>
      <c r="K255" s="246"/>
      <c r="L255" s="247" t="s">
        <v>30</v>
      </c>
      <c r="M255" s="248"/>
      <c r="N255" s="248"/>
      <c r="O255" s="249"/>
      <c r="P255" s="252"/>
      <c r="Q255" s="253"/>
      <c r="R255" s="65"/>
    </row>
    <row r="256" spans="2:18" s="43" customFormat="1" ht="33.75" customHeight="1">
      <c r="B256" s="240"/>
      <c r="C256" s="240"/>
      <c r="D256" s="241" t="s">
        <v>28</v>
      </c>
      <c r="E256" s="242"/>
      <c r="F256" s="242"/>
      <c r="G256" s="242"/>
      <c r="H256" s="242"/>
      <c r="I256" s="242"/>
      <c r="J256" s="242"/>
      <c r="K256" s="243"/>
      <c r="L256" s="247" t="s">
        <v>31</v>
      </c>
      <c r="M256" s="248"/>
      <c r="N256" s="248"/>
      <c r="O256" s="249"/>
      <c r="P256" s="252"/>
      <c r="Q256" s="253"/>
      <c r="R256" s="65"/>
    </row>
    <row r="257" spans="2:251" s="43" customFormat="1" ht="4.9000000000000004" customHeight="1">
      <c r="B257" s="240"/>
      <c r="C257" s="240"/>
      <c r="D257" s="244"/>
      <c r="E257" s="245"/>
      <c r="F257" s="245"/>
      <c r="G257" s="245"/>
      <c r="H257" s="245"/>
      <c r="I257" s="245"/>
      <c r="J257" s="245"/>
      <c r="K257" s="246"/>
      <c r="L257" s="247" t="s">
        <v>32</v>
      </c>
      <c r="M257" s="248"/>
      <c r="N257" s="248"/>
      <c r="O257" s="249"/>
      <c r="P257" s="254"/>
      <c r="Q257" s="255"/>
      <c r="R257" s="65"/>
    </row>
    <row r="258" spans="2:251" s="43" customFormat="1" ht="24.6" customHeight="1">
      <c r="C258" s="206"/>
      <c r="D258" s="206"/>
      <c r="E258" s="206"/>
      <c r="F258" s="206"/>
      <c r="G258" s="206"/>
      <c r="H258" s="206"/>
      <c r="I258" s="206"/>
      <c r="J258" s="206"/>
      <c r="K258" s="206"/>
      <c r="L258" s="206"/>
      <c r="M258" s="206"/>
      <c r="N258" s="206"/>
      <c r="O258" s="206"/>
      <c r="P258" s="206"/>
      <c r="Q258" s="206"/>
      <c r="R258" s="65"/>
    </row>
    <row r="259" spans="2:251" s="43" customFormat="1" ht="31.5" customHeight="1">
      <c r="B259" s="67" t="s">
        <v>39</v>
      </c>
      <c r="C259" s="67" t="s">
        <v>55</v>
      </c>
      <c r="D259" s="207" t="s">
        <v>40</v>
      </c>
      <c r="E259" s="208"/>
      <c r="F259" s="208"/>
      <c r="G259" s="208"/>
      <c r="H259" s="208"/>
      <c r="I259" s="208"/>
      <c r="J259" s="208"/>
      <c r="K259" s="208"/>
      <c r="L259" s="208"/>
      <c r="M259" s="208"/>
      <c r="N259" s="208"/>
      <c r="O259" s="208"/>
      <c r="P259" s="208"/>
      <c r="Q259" s="209"/>
      <c r="R259" s="65"/>
    </row>
    <row r="260" spans="2:251" s="43" customFormat="1" ht="36" customHeight="1">
      <c r="B260" s="67" t="s">
        <v>27</v>
      </c>
      <c r="C260" s="67"/>
      <c r="D260" s="210" t="s">
        <v>189</v>
      </c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</row>
    <row r="261" spans="2:251" s="43" customFormat="1" ht="36" customHeight="1">
      <c r="B261" s="211" t="s">
        <v>104</v>
      </c>
      <c r="C261" s="212"/>
      <c r="D261" s="213"/>
      <c r="E261" s="213"/>
      <c r="F261" s="213"/>
      <c r="G261" s="213"/>
      <c r="H261" s="213"/>
      <c r="I261" s="214"/>
      <c r="J261" s="215" t="s">
        <v>26</v>
      </c>
      <c r="K261" s="216"/>
      <c r="L261" s="217"/>
      <c r="M261" s="224" t="s">
        <v>25</v>
      </c>
      <c r="N261" s="225"/>
      <c r="O261" s="225"/>
      <c r="P261" s="225"/>
      <c r="Q261" s="226"/>
      <c r="R261" s="51"/>
      <c r="T261" s="227"/>
      <c r="U261" s="227"/>
      <c r="V261" s="227"/>
      <c r="W261" s="227"/>
      <c r="X261" s="227"/>
    </row>
    <row r="262" spans="2:251" s="43" customFormat="1" ht="36" customHeight="1">
      <c r="B262" s="211" t="s">
        <v>102</v>
      </c>
      <c r="C262" s="212"/>
      <c r="D262" s="213"/>
      <c r="E262" s="213"/>
      <c r="F262" s="213"/>
      <c r="G262" s="213"/>
      <c r="H262" s="213"/>
      <c r="I262" s="214"/>
      <c r="J262" s="218"/>
      <c r="K262" s="219"/>
      <c r="L262" s="220"/>
      <c r="M262" s="64" t="s">
        <v>24</v>
      </c>
      <c r="N262" s="228" t="s">
        <v>23</v>
      </c>
      <c r="O262" s="228"/>
      <c r="P262" s="228"/>
      <c r="Q262" s="64" t="s">
        <v>22</v>
      </c>
      <c r="R262" s="51"/>
      <c r="T262" s="63"/>
      <c r="U262" s="63"/>
      <c r="V262" s="63"/>
      <c r="W262" s="63"/>
      <c r="X262" s="63"/>
    </row>
    <row r="263" spans="2:251" s="43" customFormat="1" ht="20.25">
      <c r="B263" s="229" t="s">
        <v>101</v>
      </c>
      <c r="C263" s="230"/>
      <c r="D263" s="231"/>
      <c r="E263" s="231"/>
      <c r="F263" s="231"/>
      <c r="G263" s="231"/>
      <c r="H263" s="231"/>
      <c r="I263" s="232"/>
      <c r="J263" s="218"/>
      <c r="K263" s="219"/>
      <c r="L263" s="220"/>
      <c r="M263" s="96"/>
      <c r="N263" s="189"/>
      <c r="O263" s="190"/>
      <c r="P263" s="191"/>
      <c r="Q263" s="95"/>
      <c r="R263" s="51"/>
      <c r="T263" s="60"/>
      <c r="U263" s="233"/>
      <c r="V263" s="233"/>
      <c r="W263" s="233"/>
      <c r="X263" s="60"/>
      <c r="Z263" s="59"/>
      <c r="AA263" s="59"/>
    </row>
    <row r="264" spans="2:251" s="43" customFormat="1" ht="21" customHeight="1">
      <c r="B264" s="234" t="s">
        <v>50</v>
      </c>
      <c r="C264" s="235"/>
      <c r="D264" s="231"/>
      <c r="E264" s="231"/>
      <c r="F264" s="231"/>
      <c r="G264" s="231"/>
      <c r="H264" s="231"/>
      <c r="I264" s="232"/>
      <c r="J264" s="218"/>
      <c r="K264" s="219"/>
      <c r="L264" s="220"/>
      <c r="M264" s="96"/>
      <c r="N264" s="189"/>
      <c r="O264" s="190"/>
      <c r="P264" s="191"/>
      <c r="Q264" s="95"/>
      <c r="R264" s="51"/>
      <c r="T264" s="54"/>
      <c r="U264" s="192"/>
      <c r="V264" s="192"/>
      <c r="W264" s="192"/>
      <c r="X264" s="48"/>
      <c r="Z264" s="46"/>
      <c r="AA264" s="45"/>
      <c r="AB264" s="44"/>
    </row>
    <row r="265" spans="2:251" s="43" customFormat="1" ht="21" customHeight="1">
      <c r="B265" s="236" t="s">
        <v>56</v>
      </c>
      <c r="C265" s="237"/>
      <c r="D265" s="213"/>
      <c r="E265" s="213"/>
      <c r="F265" s="213"/>
      <c r="G265" s="213"/>
      <c r="H265" s="213"/>
      <c r="I265" s="214"/>
      <c r="J265" s="218"/>
      <c r="K265" s="219"/>
      <c r="L265" s="220"/>
      <c r="M265" s="96"/>
      <c r="N265" s="189"/>
      <c r="O265" s="190"/>
      <c r="P265" s="191"/>
      <c r="Q265" s="95"/>
      <c r="R265" s="51"/>
      <c r="T265" s="54"/>
      <c r="U265" s="192"/>
      <c r="V265" s="192"/>
      <c r="W265" s="192"/>
      <c r="X265" s="48"/>
      <c r="Z265" s="46"/>
      <c r="AA265" s="45"/>
      <c r="AB265" s="44"/>
    </row>
    <row r="266" spans="2:251" s="43" customFormat="1" ht="21" customHeight="1">
      <c r="B266" s="85"/>
      <c r="C266" s="107"/>
      <c r="D266" s="79"/>
      <c r="E266" s="79"/>
      <c r="F266" s="79"/>
      <c r="G266" s="79"/>
      <c r="H266" s="79"/>
      <c r="I266" s="80"/>
      <c r="J266" s="218"/>
      <c r="K266" s="219"/>
      <c r="L266" s="220"/>
      <c r="M266" s="96"/>
      <c r="N266" s="189"/>
      <c r="O266" s="190"/>
      <c r="P266" s="191"/>
      <c r="Q266" s="95"/>
      <c r="R266" s="51"/>
      <c r="T266" s="54"/>
      <c r="U266" s="49"/>
      <c r="V266" s="49"/>
      <c r="W266" s="49"/>
      <c r="X266" s="48"/>
      <c r="Z266" s="46"/>
      <c r="AA266" s="45"/>
      <c r="AB266" s="44"/>
    </row>
    <row r="267" spans="2:251" s="43" customFormat="1" ht="21" customHeight="1">
      <c r="B267" s="77" t="s">
        <v>57</v>
      </c>
      <c r="C267" s="78"/>
      <c r="D267" s="238"/>
      <c r="E267" s="238"/>
      <c r="F267" s="238"/>
      <c r="G267" s="238"/>
      <c r="H267" s="238"/>
      <c r="I267" s="239"/>
      <c r="J267" s="221"/>
      <c r="K267" s="222"/>
      <c r="L267" s="223"/>
      <c r="M267" s="96"/>
      <c r="N267" s="189"/>
      <c r="O267" s="190"/>
      <c r="P267" s="191"/>
      <c r="Q267" s="95"/>
      <c r="R267" s="51"/>
      <c r="T267" s="50"/>
      <c r="U267" s="192"/>
      <c r="V267" s="192"/>
      <c r="W267" s="49"/>
      <c r="X267" s="48"/>
      <c r="Y267" s="47"/>
      <c r="Z267" s="46"/>
      <c r="AA267" s="45"/>
      <c r="AB267" s="44"/>
    </row>
    <row r="268" spans="2:251" ht="28.5" customHeight="1">
      <c r="B268" s="193" t="s">
        <v>37</v>
      </c>
      <c r="C268" s="196" t="s">
        <v>35</v>
      </c>
      <c r="D268" s="197" t="s">
        <v>42</v>
      </c>
      <c r="E268" s="197" t="s">
        <v>21</v>
      </c>
      <c r="F268" s="197" t="s">
        <v>49</v>
      </c>
      <c r="G268" s="198" t="s">
        <v>44</v>
      </c>
      <c r="H268" s="197" t="s">
        <v>38</v>
      </c>
      <c r="I268" s="199" t="s">
        <v>36</v>
      </c>
      <c r="J268" s="200"/>
      <c r="K268" s="200"/>
      <c r="L268" s="201"/>
      <c r="M268" s="197" t="s">
        <v>20</v>
      </c>
      <c r="N268" s="197"/>
      <c r="O268" s="205" t="s">
        <v>19</v>
      </c>
      <c r="P268" s="205"/>
      <c r="Q268" s="205"/>
      <c r="R268" s="3"/>
      <c r="S268" s="3"/>
      <c r="T268" s="10"/>
      <c r="U268" s="187"/>
      <c r="V268" s="187"/>
      <c r="W268" s="3"/>
      <c r="X268" s="9"/>
      <c r="Y268" s="3"/>
      <c r="Z268" s="17"/>
      <c r="AA268" s="6"/>
      <c r="AB268" s="34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</row>
    <row r="269" spans="2:251" ht="33.75" customHeight="1">
      <c r="B269" s="194"/>
      <c r="C269" s="196"/>
      <c r="D269" s="197"/>
      <c r="E269" s="197"/>
      <c r="F269" s="197"/>
      <c r="G269" s="197"/>
      <c r="H269" s="197"/>
      <c r="I269" s="202"/>
      <c r="J269" s="203"/>
      <c r="K269" s="203"/>
      <c r="L269" s="204"/>
      <c r="M269" s="197"/>
      <c r="N269" s="197"/>
      <c r="O269" s="197" t="s">
        <v>18</v>
      </c>
      <c r="P269" s="197" t="s">
        <v>17</v>
      </c>
      <c r="Q269" s="196" t="s">
        <v>16</v>
      </c>
      <c r="R269" s="3"/>
      <c r="S269" s="3"/>
      <c r="T269" s="8"/>
      <c r="U269" s="187"/>
      <c r="V269" s="187"/>
      <c r="W269" s="3"/>
      <c r="X269" s="7"/>
      <c r="Y269" s="3"/>
      <c r="Z269" s="17"/>
      <c r="AA269" s="6"/>
      <c r="AB269" s="34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</row>
    <row r="270" spans="2:251" ht="39.75" customHeight="1">
      <c r="B270" s="195"/>
      <c r="C270" s="196"/>
      <c r="D270" s="197"/>
      <c r="E270" s="197"/>
      <c r="F270" s="197"/>
      <c r="G270" s="197"/>
      <c r="H270" s="197"/>
      <c r="I270" s="72" t="s">
        <v>15</v>
      </c>
      <c r="J270" s="72" t="s">
        <v>14</v>
      </c>
      <c r="K270" s="72" t="s">
        <v>13</v>
      </c>
      <c r="L270" s="73" t="s">
        <v>12</v>
      </c>
      <c r="M270" s="42" t="s">
        <v>11</v>
      </c>
      <c r="N270" s="41" t="s">
        <v>10</v>
      </c>
      <c r="O270" s="197"/>
      <c r="P270" s="197"/>
      <c r="Q270" s="196"/>
      <c r="R270" s="3"/>
      <c r="S270" s="3"/>
      <c r="T270" s="5"/>
      <c r="U270" s="187"/>
      <c r="V270" s="187"/>
      <c r="X270" s="6"/>
      <c r="Z270" s="17"/>
      <c r="AA270" s="6"/>
      <c r="AB270" s="34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</row>
    <row r="271" spans="2:251" ht="33" customHeight="1">
      <c r="B271" s="183" t="s">
        <v>86</v>
      </c>
      <c r="C271" s="184" t="s">
        <v>88</v>
      </c>
      <c r="D271" s="68" t="s">
        <v>41</v>
      </c>
      <c r="E271" s="149" t="s">
        <v>34</v>
      </c>
      <c r="F271" s="74"/>
      <c r="G271" s="68" t="s">
        <v>41</v>
      </c>
      <c r="H271" s="75">
        <v>10000000</v>
      </c>
      <c r="I271" s="28"/>
      <c r="J271" s="25"/>
      <c r="K271" s="27"/>
      <c r="L271" s="25"/>
      <c r="M271" s="40"/>
      <c r="N271" s="40"/>
      <c r="O271" s="185" t="e">
        <f>+F272/F271</f>
        <v>#DIV/0!</v>
      </c>
      <c r="P271" s="185">
        <f>+H272/H271</f>
        <v>0</v>
      </c>
      <c r="Q271" s="186" t="e">
        <f>+(O271*O271)/P271</f>
        <v>#DIV/0!</v>
      </c>
      <c r="T271" s="5"/>
      <c r="U271" s="187"/>
      <c r="V271" s="187"/>
      <c r="X271" s="4"/>
      <c r="Z271" s="37"/>
      <c r="AA271" s="6"/>
      <c r="AB271" s="34"/>
    </row>
    <row r="272" spans="2:251" ht="37.5" customHeight="1">
      <c r="B272" s="183"/>
      <c r="C272" s="184"/>
      <c r="D272" s="68" t="s">
        <v>2</v>
      </c>
      <c r="E272" s="150"/>
      <c r="F272" s="74"/>
      <c r="G272" s="68" t="s">
        <v>43</v>
      </c>
      <c r="H272" s="75"/>
      <c r="I272" s="28"/>
      <c r="J272" s="25"/>
      <c r="K272" s="27"/>
      <c r="L272" s="25"/>
      <c r="M272" s="40"/>
      <c r="N272" s="40"/>
      <c r="O272" s="185"/>
      <c r="P272" s="185"/>
      <c r="Q272" s="186"/>
      <c r="T272" s="5"/>
      <c r="U272" s="66"/>
      <c r="V272" s="66"/>
      <c r="X272" s="4"/>
      <c r="Z272" s="37"/>
      <c r="AA272" s="6"/>
      <c r="AB272" s="34"/>
    </row>
    <row r="273" spans="2:28" ht="27" customHeight="1">
      <c r="B273" s="183"/>
      <c r="C273" s="188" t="s">
        <v>89</v>
      </c>
      <c r="D273" s="68" t="s">
        <v>3</v>
      </c>
      <c r="E273" s="149" t="s">
        <v>34</v>
      </c>
      <c r="F273" s="33"/>
      <c r="G273" s="68" t="s">
        <v>3</v>
      </c>
      <c r="H273" s="28">
        <v>10000000</v>
      </c>
      <c r="I273" s="28"/>
      <c r="J273" s="21"/>
      <c r="K273" s="27"/>
      <c r="L273" s="21"/>
      <c r="M273" s="32"/>
      <c r="N273" s="32"/>
      <c r="O273" s="151"/>
      <c r="P273" s="151"/>
      <c r="Q273" s="153"/>
      <c r="X273" s="36"/>
      <c r="Z273" s="37"/>
      <c r="AA273" s="6"/>
      <c r="AB273" s="34"/>
    </row>
    <row r="274" spans="2:28" ht="27" customHeight="1">
      <c r="B274" s="183"/>
      <c r="C274" s="188"/>
      <c r="D274" s="68" t="s">
        <v>2</v>
      </c>
      <c r="E274" s="150"/>
      <c r="F274" s="35"/>
      <c r="G274" s="68" t="s">
        <v>43</v>
      </c>
      <c r="H274" s="23">
        <f>+Q263</f>
        <v>0</v>
      </c>
      <c r="I274" s="23"/>
      <c r="J274" s="21"/>
      <c r="K274" s="27"/>
      <c r="L274" s="21"/>
      <c r="M274" s="39"/>
      <c r="N274" s="38"/>
      <c r="O274" s="152"/>
      <c r="P274" s="152"/>
      <c r="Q274" s="154"/>
      <c r="X274" s="36"/>
      <c r="Z274" s="37"/>
      <c r="AA274" s="6"/>
      <c r="AB274" s="34"/>
    </row>
    <row r="275" spans="2:28" ht="27" customHeight="1">
      <c r="B275" s="183"/>
      <c r="C275" s="147" t="s">
        <v>90</v>
      </c>
      <c r="D275" s="68" t="s">
        <v>3</v>
      </c>
      <c r="E275" s="149" t="s">
        <v>34</v>
      </c>
      <c r="F275" s="33"/>
      <c r="G275" s="68" t="s">
        <v>3</v>
      </c>
      <c r="H275" s="28">
        <v>10000000</v>
      </c>
      <c r="I275" s="28"/>
      <c r="J275" s="21"/>
      <c r="K275" s="27"/>
      <c r="L275" s="21"/>
      <c r="M275" s="32"/>
      <c r="N275" s="32"/>
      <c r="O275" s="151"/>
      <c r="P275" s="151"/>
      <c r="Q275" s="153"/>
      <c r="X275" s="36"/>
      <c r="Z275" s="37"/>
      <c r="AA275" s="6"/>
      <c r="AB275" s="34"/>
    </row>
    <row r="276" spans="2:28" ht="27" customHeight="1">
      <c r="B276" s="183"/>
      <c r="C276" s="148"/>
      <c r="D276" s="68" t="s">
        <v>2</v>
      </c>
      <c r="E276" s="150"/>
      <c r="F276" s="35"/>
      <c r="G276" s="68" t="s">
        <v>43</v>
      </c>
      <c r="H276" s="23"/>
      <c r="I276" s="23"/>
      <c r="J276" s="21"/>
      <c r="K276" s="27"/>
      <c r="L276" s="21"/>
      <c r="M276" s="39"/>
      <c r="N276" s="38"/>
      <c r="O276" s="152"/>
      <c r="P276" s="152"/>
      <c r="Q276" s="154"/>
      <c r="X276" s="36"/>
      <c r="Z276" s="37"/>
      <c r="AA276" s="6"/>
      <c r="AB276" s="34"/>
    </row>
    <row r="277" spans="2:28" ht="27" customHeight="1">
      <c r="B277" s="183"/>
      <c r="C277" s="147" t="s">
        <v>91</v>
      </c>
      <c r="D277" s="68" t="s">
        <v>3</v>
      </c>
      <c r="E277" s="149" t="s">
        <v>34</v>
      </c>
      <c r="F277" s="33"/>
      <c r="G277" s="68" t="s">
        <v>3</v>
      </c>
      <c r="H277" s="28">
        <v>9000000</v>
      </c>
      <c r="I277" s="28"/>
      <c r="J277" s="21"/>
      <c r="K277" s="27"/>
      <c r="L277" s="21"/>
      <c r="M277" s="32"/>
      <c r="N277" s="32"/>
      <c r="O277" s="151"/>
      <c r="P277" s="151"/>
      <c r="Q277" s="153"/>
      <c r="X277" s="36"/>
      <c r="Z277" s="37"/>
      <c r="AA277" s="6"/>
      <c r="AB277" s="34"/>
    </row>
    <row r="278" spans="2:28" ht="27" customHeight="1">
      <c r="B278" s="183"/>
      <c r="C278" s="148"/>
      <c r="D278" s="68" t="s">
        <v>2</v>
      </c>
      <c r="E278" s="150"/>
      <c r="F278" s="35"/>
      <c r="G278" s="68" t="s">
        <v>43</v>
      </c>
      <c r="H278" s="23"/>
      <c r="I278" s="23"/>
      <c r="J278" s="21"/>
      <c r="K278" s="27"/>
      <c r="L278" s="21"/>
      <c r="M278" s="39"/>
      <c r="N278" s="38"/>
      <c r="O278" s="152"/>
      <c r="P278" s="152"/>
      <c r="Q278" s="154"/>
      <c r="X278" s="36"/>
      <c r="Z278" s="37"/>
      <c r="AA278" s="6"/>
      <c r="AB278" s="34"/>
    </row>
    <row r="279" spans="2:28" ht="27" customHeight="1">
      <c r="B279" s="183"/>
      <c r="C279" s="147" t="s">
        <v>92</v>
      </c>
      <c r="D279" s="68" t="s">
        <v>3</v>
      </c>
      <c r="E279" s="149" t="s">
        <v>34</v>
      </c>
      <c r="F279" s="33"/>
      <c r="G279" s="68" t="s">
        <v>3</v>
      </c>
      <c r="H279" s="28">
        <v>20000000</v>
      </c>
      <c r="I279" s="28"/>
      <c r="J279" s="21"/>
      <c r="K279" s="27"/>
      <c r="L279" s="21"/>
      <c r="M279" s="32"/>
      <c r="N279" s="32"/>
      <c r="O279" s="151"/>
      <c r="P279" s="151"/>
      <c r="Q279" s="153"/>
      <c r="X279" s="36"/>
      <c r="Z279" s="37"/>
      <c r="AA279" s="6"/>
      <c r="AB279" s="34"/>
    </row>
    <row r="280" spans="2:28" ht="27" customHeight="1">
      <c r="B280" s="183"/>
      <c r="C280" s="148"/>
      <c r="D280" s="68" t="s">
        <v>2</v>
      </c>
      <c r="E280" s="150"/>
      <c r="F280" s="35"/>
      <c r="G280" s="68" t="s">
        <v>43</v>
      </c>
      <c r="H280" s="23"/>
      <c r="I280" s="23"/>
      <c r="J280" s="21"/>
      <c r="K280" s="27"/>
      <c r="L280" s="21"/>
      <c r="M280" s="39"/>
      <c r="N280" s="38"/>
      <c r="O280" s="152"/>
      <c r="P280" s="152"/>
      <c r="Q280" s="154"/>
      <c r="X280" s="36"/>
      <c r="Z280" s="37"/>
      <c r="AA280" s="6"/>
      <c r="AB280" s="34"/>
    </row>
    <row r="281" spans="2:28" ht="27" customHeight="1">
      <c r="B281" s="183"/>
      <c r="C281" s="147" t="s">
        <v>93</v>
      </c>
      <c r="D281" s="68" t="s">
        <v>3</v>
      </c>
      <c r="E281" s="149" t="s">
        <v>34</v>
      </c>
      <c r="F281" s="33"/>
      <c r="G281" s="68" t="s">
        <v>3</v>
      </c>
      <c r="H281" s="28">
        <v>43996000</v>
      </c>
      <c r="I281" s="28"/>
      <c r="J281" s="21"/>
      <c r="K281" s="27"/>
      <c r="L281" s="21"/>
      <c r="M281" s="32"/>
      <c r="N281" s="32"/>
      <c r="O281" s="151"/>
      <c r="P281" s="151"/>
      <c r="Q281" s="153"/>
      <c r="X281" s="36"/>
      <c r="Z281" s="37"/>
      <c r="AA281" s="6"/>
      <c r="AB281" s="34"/>
    </row>
    <row r="282" spans="2:28" ht="27" customHeight="1">
      <c r="B282" s="183"/>
      <c r="C282" s="148"/>
      <c r="D282" s="68" t="s">
        <v>2</v>
      </c>
      <c r="E282" s="150"/>
      <c r="F282" s="35"/>
      <c r="G282" s="68" t="s">
        <v>43</v>
      </c>
      <c r="H282" s="23"/>
      <c r="I282" s="23"/>
      <c r="J282" s="21"/>
      <c r="K282" s="27"/>
      <c r="L282" s="21"/>
      <c r="M282" s="39"/>
      <c r="N282" s="38"/>
      <c r="O282" s="152"/>
      <c r="P282" s="152"/>
      <c r="Q282" s="154"/>
      <c r="X282" s="36"/>
      <c r="Z282" s="37"/>
      <c r="AA282" s="6"/>
      <c r="AB282" s="34"/>
    </row>
    <row r="283" spans="2:28" ht="27" customHeight="1">
      <c r="B283" s="183"/>
      <c r="C283" s="147" t="s">
        <v>94</v>
      </c>
      <c r="D283" s="68" t="s">
        <v>3</v>
      </c>
      <c r="E283" s="149" t="s">
        <v>34</v>
      </c>
      <c r="F283" s="33"/>
      <c r="G283" s="68" t="s">
        <v>3</v>
      </c>
      <c r="H283" s="28">
        <v>10000000</v>
      </c>
      <c r="I283" s="28"/>
      <c r="J283" s="21"/>
      <c r="K283" s="27"/>
      <c r="L283" s="21"/>
      <c r="M283" s="32"/>
      <c r="N283" s="32"/>
      <c r="O283" s="151"/>
      <c r="P283" s="151"/>
      <c r="Q283" s="153"/>
      <c r="X283" s="36"/>
      <c r="Z283" s="37"/>
      <c r="AA283" s="6"/>
      <c r="AB283" s="34"/>
    </row>
    <row r="284" spans="2:28" ht="27" customHeight="1">
      <c r="B284" s="183"/>
      <c r="C284" s="148"/>
      <c r="D284" s="68" t="s">
        <v>2</v>
      </c>
      <c r="E284" s="150"/>
      <c r="F284" s="35"/>
      <c r="G284" s="68" t="s">
        <v>43</v>
      </c>
      <c r="H284" s="23"/>
      <c r="I284" s="23"/>
      <c r="J284" s="21"/>
      <c r="K284" s="27"/>
      <c r="L284" s="21"/>
      <c r="M284" s="39"/>
      <c r="N284" s="38"/>
      <c r="O284" s="152"/>
      <c r="P284" s="152"/>
      <c r="Q284" s="154"/>
      <c r="X284" s="36"/>
      <c r="Z284" s="37"/>
      <c r="AA284" s="6"/>
      <c r="AB284" s="34"/>
    </row>
    <row r="285" spans="2:28" ht="27" customHeight="1">
      <c r="B285" s="183"/>
      <c r="C285" s="147" t="s">
        <v>95</v>
      </c>
      <c r="D285" s="68" t="s">
        <v>3</v>
      </c>
      <c r="E285" s="149" t="s">
        <v>34</v>
      </c>
      <c r="F285" s="33"/>
      <c r="G285" s="68" t="s">
        <v>3</v>
      </c>
      <c r="H285" s="28">
        <v>36000000</v>
      </c>
      <c r="I285" s="28"/>
      <c r="J285" s="21"/>
      <c r="K285" s="27"/>
      <c r="L285" s="21"/>
      <c r="M285" s="32"/>
      <c r="N285" s="32"/>
      <c r="O285" s="151"/>
      <c r="P285" s="151"/>
      <c r="Q285" s="153"/>
      <c r="X285" s="36"/>
      <c r="Z285" s="37"/>
      <c r="AA285" s="6"/>
      <c r="AB285" s="34"/>
    </row>
    <row r="286" spans="2:28" ht="27" customHeight="1">
      <c r="B286" s="183"/>
      <c r="C286" s="148"/>
      <c r="D286" s="68" t="s">
        <v>2</v>
      </c>
      <c r="E286" s="150"/>
      <c r="F286" s="35"/>
      <c r="G286" s="68" t="s">
        <v>43</v>
      </c>
      <c r="H286" s="23"/>
      <c r="I286" s="23"/>
      <c r="J286" s="21"/>
      <c r="K286" s="27"/>
      <c r="L286" s="21"/>
      <c r="M286" s="39"/>
      <c r="N286" s="38"/>
      <c r="O286" s="152"/>
      <c r="P286" s="152"/>
      <c r="Q286" s="154"/>
      <c r="X286" s="36"/>
      <c r="Z286" s="37"/>
      <c r="AA286" s="6"/>
      <c r="AB286" s="34"/>
    </row>
    <row r="287" spans="2:28" ht="27" customHeight="1">
      <c r="B287" s="183"/>
      <c r="C287" s="147" t="s">
        <v>96</v>
      </c>
      <c r="D287" s="68" t="s">
        <v>3</v>
      </c>
      <c r="E287" s="149" t="s">
        <v>34</v>
      </c>
      <c r="F287" s="33"/>
      <c r="G287" s="68" t="s">
        <v>3</v>
      </c>
      <c r="H287" s="28">
        <v>1000000</v>
      </c>
      <c r="I287" s="28"/>
      <c r="J287" s="21"/>
      <c r="K287" s="27"/>
      <c r="L287" s="21"/>
      <c r="M287" s="32"/>
      <c r="N287" s="32"/>
      <c r="O287" s="151"/>
      <c r="P287" s="151"/>
      <c r="Q287" s="153"/>
      <c r="X287" s="36"/>
      <c r="Z287" s="37"/>
      <c r="AA287" s="6"/>
      <c r="AB287" s="34"/>
    </row>
    <row r="288" spans="2:28" ht="27" customHeight="1">
      <c r="B288" s="183"/>
      <c r="C288" s="148"/>
      <c r="D288" s="68" t="s">
        <v>2</v>
      </c>
      <c r="E288" s="150"/>
      <c r="F288" s="35"/>
      <c r="G288" s="68" t="s">
        <v>43</v>
      </c>
      <c r="H288" s="23"/>
      <c r="I288" s="23"/>
      <c r="J288" s="21"/>
      <c r="K288" s="27"/>
      <c r="L288" s="21"/>
      <c r="M288" s="39"/>
      <c r="N288" s="38"/>
      <c r="O288" s="152"/>
      <c r="P288" s="152"/>
      <c r="Q288" s="154"/>
      <c r="X288" s="36"/>
      <c r="Z288" s="37"/>
      <c r="AA288" s="6"/>
      <c r="AB288" s="34"/>
    </row>
    <row r="289" spans="2:18" ht="15.75">
      <c r="B289" s="175"/>
      <c r="C289" s="176" t="s">
        <v>9</v>
      </c>
      <c r="D289" s="68" t="s">
        <v>3</v>
      </c>
      <c r="E289" s="149"/>
      <c r="F289" s="24">
        <v>1</v>
      </c>
      <c r="G289" s="68" t="s">
        <v>3</v>
      </c>
      <c r="H289" s="26">
        <f>+H271+H273+H275+H277+H279+H281+H283+H285+H287</f>
        <v>149996000</v>
      </c>
      <c r="I289" s="26"/>
      <c r="J289" s="25"/>
      <c r="K289" s="25"/>
      <c r="L289" s="25"/>
      <c r="M289" s="25"/>
      <c r="N289" s="20"/>
      <c r="O289" s="178"/>
      <c r="P289" s="178"/>
      <c r="Q289" s="175"/>
    </row>
    <row r="290" spans="2:18" ht="15.75">
      <c r="B290" s="175"/>
      <c r="C290" s="176"/>
      <c r="D290" s="68" t="s">
        <v>2</v>
      </c>
      <c r="E290" s="177"/>
      <c r="F290" s="24"/>
      <c r="G290" s="68" t="s">
        <v>43</v>
      </c>
      <c r="H290" s="26">
        <f>+H272+H274+H276+H278+H280+H282+H284+H286+H288</f>
        <v>0</v>
      </c>
      <c r="I290" s="21"/>
      <c r="J290" s="21"/>
      <c r="K290" s="22"/>
      <c r="L290" s="21"/>
      <c r="M290" s="21"/>
      <c r="N290" s="20"/>
      <c r="O290" s="178"/>
      <c r="P290" s="178"/>
      <c r="Q290" s="175"/>
    </row>
    <row r="291" spans="2:18">
      <c r="D291" s="19"/>
      <c r="H291" s="18"/>
      <c r="I291" s="15"/>
      <c r="J291" s="17"/>
      <c r="K291" s="17"/>
      <c r="L291" s="17"/>
      <c r="M291" s="16"/>
      <c r="N291" s="16"/>
      <c r="O291" s="15"/>
      <c r="P291" s="13"/>
      <c r="Q291" s="14"/>
      <c r="R291" s="13"/>
    </row>
    <row r="292" spans="2:18" ht="31.5">
      <c r="B292" s="179" t="s">
        <v>45</v>
      </c>
      <c r="C292" s="179"/>
      <c r="D292" s="180" t="s">
        <v>8</v>
      </c>
      <c r="E292" s="180"/>
      <c r="F292" s="180"/>
      <c r="G292" s="180"/>
      <c r="H292" s="180"/>
      <c r="I292" s="180"/>
      <c r="J292" s="76" t="s">
        <v>47</v>
      </c>
      <c r="K292" s="180" t="s">
        <v>48</v>
      </c>
      <c r="L292" s="180"/>
      <c r="M292" s="181" t="s">
        <v>7</v>
      </c>
      <c r="N292" s="182"/>
      <c r="O292" s="182"/>
      <c r="P292" s="182"/>
      <c r="Q292" s="182"/>
    </row>
    <row r="293" spans="2:18" ht="26.25" customHeight="1">
      <c r="B293" s="140" t="s">
        <v>78</v>
      </c>
      <c r="C293" s="142"/>
      <c r="D293" s="155" t="s">
        <v>65</v>
      </c>
      <c r="E293" s="156"/>
      <c r="F293" s="156"/>
      <c r="G293" s="156"/>
      <c r="H293" s="156"/>
      <c r="I293" s="157"/>
      <c r="J293" s="161"/>
      <c r="K293" s="12" t="s">
        <v>3</v>
      </c>
      <c r="L293" s="70"/>
      <c r="M293" s="162" t="s">
        <v>5</v>
      </c>
      <c r="N293" s="162"/>
      <c r="O293" s="162"/>
      <c r="P293" s="162"/>
      <c r="Q293" s="162"/>
    </row>
    <row r="294" spans="2:18" ht="18" customHeight="1">
      <c r="B294" s="143"/>
      <c r="C294" s="145"/>
      <c r="D294" s="158"/>
      <c r="E294" s="159"/>
      <c r="F294" s="159"/>
      <c r="G294" s="159"/>
      <c r="H294" s="159"/>
      <c r="I294" s="160"/>
      <c r="J294" s="161"/>
      <c r="K294" s="12" t="s">
        <v>2</v>
      </c>
      <c r="L294" s="69"/>
      <c r="M294" s="162"/>
      <c r="N294" s="162"/>
      <c r="O294" s="162"/>
      <c r="P294" s="162"/>
      <c r="Q294" s="162"/>
    </row>
    <row r="295" spans="2:18" ht="18.75" customHeight="1">
      <c r="B295" s="163"/>
      <c r="C295" s="164"/>
      <c r="D295" s="167" t="s">
        <v>6</v>
      </c>
      <c r="E295" s="168"/>
      <c r="F295" s="168"/>
      <c r="G295" s="168"/>
      <c r="H295" s="168"/>
      <c r="I295" s="169"/>
      <c r="J295" s="173"/>
      <c r="K295" s="12" t="s">
        <v>3</v>
      </c>
      <c r="L295" s="71"/>
      <c r="M295" s="146" t="s">
        <v>4</v>
      </c>
      <c r="N295" s="146"/>
      <c r="O295" s="146"/>
      <c r="P295" s="146"/>
      <c r="Q295" s="146"/>
    </row>
    <row r="296" spans="2:18" ht="14.25" customHeight="1">
      <c r="B296" s="165"/>
      <c r="C296" s="166"/>
      <c r="D296" s="170"/>
      <c r="E296" s="171"/>
      <c r="F296" s="171"/>
      <c r="G296" s="171"/>
      <c r="H296" s="171"/>
      <c r="I296" s="172"/>
      <c r="J296" s="173"/>
      <c r="K296" s="12" t="s">
        <v>2</v>
      </c>
      <c r="L296" s="69"/>
      <c r="M296" s="146"/>
      <c r="N296" s="146"/>
      <c r="O296" s="146"/>
      <c r="P296" s="146"/>
      <c r="Q296" s="146"/>
    </row>
    <row r="297" spans="2:18" ht="15.75">
      <c r="B297" s="163"/>
      <c r="C297" s="164"/>
      <c r="D297" s="167" t="s">
        <v>6</v>
      </c>
      <c r="E297" s="168"/>
      <c r="F297" s="168"/>
      <c r="G297" s="168"/>
      <c r="H297" s="168"/>
      <c r="I297" s="169"/>
      <c r="J297" s="173"/>
      <c r="K297" s="12" t="s">
        <v>3</v>
      </c>
      <c r="L297" s="69"/>
      <c r="M297" s="174"/>
      <c r="N297" s="174"/>
      <c r="O297" s="174"/>
      <c r="P297" s="174"/>
      <c r="Q297" s="174"/>
    </row>
    <row r="298" spans="2:18" ht="15.75">
      <c r="B298" s="165"/>
      <c r="C298" s="166"/>
      <c r="D298" s="170"/>
      <c r="E298" s="171"/>
      <c r="F298" s="171"/>
      <c r="G298" s="171"/>
      <c r="H298" s="171"/>
      <c r="I298" s="172"/>
      <c r="J298" s="173"/>
      <c r="K298" s="12" t="s">
        <v>2</v>
      </c>
      <c r="L298" s="69"/>
      <c r="M298" s="174"/>
      <c r="N298" s="174"/>
      <c r="O298" s="174"/>
      <c r="P298" s="174"/>
      <c r="Q298" s="174"/>
    </row>
    <row r="299" spans="2:18" ht="15" customHeight="1">
      <c r="B299" s="140" t="s">
        <v>193</v>
      </c>
      <c r="C299" s="141"/>
      <c r="D299" s="141"/>
      <c r="E299" s="141"/>
      <c r="F299" s="141"/>
      <c r="G299" s="141"/>
      <c r="H299" s="141"/>
      <c r="I299" s="141"/>
      <c r="J299" s="141"/>
      <c r="K299" s="141"/>
      <c r="L299" s="142"/>
      <c r="M299" s="146" t="s">
        <v>0</v>
      </c>
      <c r="N299" s="146"/>
      <c r="O299" s="146"/>
      <c r="P299" s="146"/>
      <c r="Q299" s="146"/>
    </row>
    <row r="300" spans="2:18" ht="150.6" customHeight="1">
      <c r="B300" s="143"/>
      <c r="C300" s="144"/>
      <c r="D300" s="144"/>
      <c r="E300" s="144"/>
      <c r="F300" s="144"/>
      <c r="G300" s="144"/>
      <c r="H300" s="144"/>
      <c r="I300" s="144"/>
      <c r="J300" s="144"/>
      <c r="K300" s="144"/>
      <c r="L300" s="145"/>
      <c r="M300" s="146"/>
      <c r="N300" s="146"/>
      <c r="O300" s="146"/>
      <c r="P300" s="146"/>
      <c r="Q300" s="146"/>
    </row>
    <row r="302" spans="2:18" ht="15.75" thickBot="1"/>
    <row r="303" spans="2:18" ht="16.5" thickBot="1">
      <c r="B303" s="89" t="s">
        <v>201</v>
      </c>
      <c r="C303" s="90">
        <f>+H26+H61+H96+H129+H175+H208+H241+H289</f>
        <v>942994669</v>
      </c>
      <c r="D303" s="87"/>
    </row>
    <row r="304" spans="2:18" ht="16.5" thickBot="1">
      <c r="B304" s="86" t="s">
        <v>200</v>
      </c>
      <c r="C304" s="90">
        <f>+H27+H62+H97+H130+H176+H209+H242+H290</f>
        <v>0</v>
      </c>
      <c r="D304" s="88"/>
    </row>
  </sheetData>
  <mergeCells count="748">
    <mergeCell ref="N155:P155"/>
    <mergeCell ref="N156:P156"/>
    <mergeCell ref="N266:P266"/>
    <mergeCell ref="N50:P50"/>
    <mergeCell ref="N51:P51"/>
    <mergeCell ref="N154:P154"/>
    <mergeCell ref="M36:Q37"/>
    <mergeCell ref="M32:Q33"/>
    <mergeCell ref="M34:Q35"/>
    <mergeCell ref="D44:Q44"/>
    <mergeCell ref="D45:Q45"/>
    <mergeCell ref="O54:Q54"/>
    <mergeCell ref="B71:L72"/>
    <mergeCell ref="M71:Q72"/>
    <mergeCell ref="B74:C77"/>
    <mergeCell ref="D74:K75"/>
    <mergeCell ref="L74:O74"/>
    <mergeCell ref="P74:Q77"/>
    <mergeCell ref="L75:O75"/>
    <mergeCell ref="D76:K77"/>
    <mergeCell ref="L76:O76"/>
    <mergeCell ref="L77:O77"/>
    <mergeCell ref="C78:Q78"/>
    <mergeCell ref="D79:Q79"/>
    <mergeCell ref="B32:C33"/>
    <mergeCell ref="B34:C35"/>
    <mergeCell ref="B36:L37"/>
    <mergeCell ref="M29:Q29"/>
    <mergeCell ref="M30:Q31"/>
    <mergeCell ref="B29:C29"/>
    <mergeCell ref="B30:C31"/>
    <mergeCell ref="J30:J31"/>
    <mergeCell ref="J32:J33"/>
    <mergeCell ref="J34:J35"/>
    <mergeCell ref="K29:L29"/>
    <mergeCell ref="D30:I31"/>
    <mergeCell ref="D32:I33"/>
    <mergeCell ref="D34:I35"/>
    <mergeCell ref="D29:I29"/>
    <mergeCell ref="O26:O27"/>
    <mergeCell ref="P26:P27"/>
    <mergeCell ref="Q26:Q27"/>
    <mergeCell ref="B26:B27"/>
    <mergeCell ref="C26:C27"/>
    <mergeCell ref="E26:E27"/>
    <mergeCell ref="I15:L16"/>
    <mergeCell ref="U18:V18"/>
    <mergeCell ref="C18:C19"/>
    <mergeCell ref="E18:E19"/>
    <mergeCell ref="O18:O19"/>
    <mergeCell ref="P18:P19"/>
    <mergeCell ref="Q18:Q19"/>
    <mergeCell ref="O22:O23"/>
    <mergeCell ref="P22:P23"/>
    <mergeCell ref="Q22:Q23"/>
    <mergeCell ref="U15:V15"/>
    <mergeCell ref="O16:O17"/>
    <mergeCell ref="P16:P17"/>
    <mergeCell ref="Q16:Q17"/>
    <mergeCell ref="U16:V16"/>
    <mergeCell ref="U17:V17"/>
    <mergeCell ref="C15:C17"/>
    <mergeCell ref="D15:D17"/>
    <mergeCell ref="D14:I14"/>
    <mergeCell ref="E15:E17"/>
    <mergeCell ref="F15:F17"/>
    <mergeCell ref="H15:H17"/>
    <mergeCell ref="G15:G17"/>
    <mergeCell ref="T9:X9"/>
    <mergeCell ref="D10:I10"/>
    <mergeCell ref="N10:P10"/>
    <mergeCell ref="D11:I11"/>
    <mergeCell ref="N11:P11"/>
    <mergeCell ref="U11:W11"/>
    <mergeCell ref="U12:W12"/>
    <mergeCell ref="U13:W13"/>
    <mergeCell ref="U14:V14"/>
    <mergeCell ref="M15:N16"/>
    <mergeCell ref="O15:Q15"/>
    <mergeCell ref="D2:K3"/>
    <mergeCell ref="L2:O2"/>
    <mergeCell ref="P2:Q5"/>
    <mergeCell ref="L3:O3"/>
    <mergeCell ref="D4:K5"/>
    <mergeCell ref="L4:O4"/>
    <mergeCell ref="L5:O5"/>
    <mergeCell ref="B2:C5"/>
    <mergeCell ref="B13:C13"/>
    <mergeCell ref="C6:Q6"/>
    <mergeCell ref="D8:Q8"/>
    <mergeCell ref="D9:I9"/>
    <mergeCell ref="J9:L14"/>
    <mergeCell ref="M9:Q9"/>
    <mergeCell ref="D12:I12"/>
    <mergeCell ref="N12:P12"/>
    <mergeCell ref="B9:C9"/>
    <mergeCell ref="B10:C10"/>
    <mergeCell ref="B11:C11"/>
    <mergeCell ref="D7:Q7"/>
    <mergeCell ref="D13:I13"/>
    <mergeCell ref="N13:P13"/>
    <mergeCell ref="N14:P14"/>
    <mergeCell ref="B12:C12"/>
    <mergeCell ref="B15:B17"/>
    <mergeCell ref="C20:C21"/>
    <mergeCell ref="E20:E21"/>
    <mergeCell ref="O20:O21"/>
    <mergeCell ref="P20:P21"/>
    <mergeCell ref="Q20:Q21"/>
    <mergeCell ref="C22:C23"/>
    <mergeCell ref="E22:E23"/>
    <mergeCell ref="B18:B25"/>
    <mergeCell ref="C24:C25"/>
    <mergeCell ref="E24:E25"/>
    <mergeCell ref="N53:P53"/>
    <mergeCell ref="U53:V53"/>
    <mergeCell ref="B39:C42"/>
    <mergeCell ref="D39:K40"/>
    <mergeCell ref="L39:O39"/>
    <mergeCell ref="P39:Q42"/>
    <mergeCell ref="L40:O40"/>
    <mergeCell ref="D41:K42"/>
    <mergeCell ref="L41:O41"/>
    <mergeCell ref="L42:O42"/>
    <mergeCell ref="C43:Q43"/>
    <mergeCell ref="H54:H56"/>
    <mergeCell ref="I54:L55"/>
    <mergeCell ref="M54:N55"/>
    <mergeCell ref="B46:C46"/>
    <mergeCell ref="D46:I46"/>
    <mergeCell ref="J46:L53"/>
    <mergeCell ref="M46:Q46"/>
    <mergeCell ref="T46:X46"/>
    <mergeCell ref="B47:C47"/>
    <mergeCell ref="D47:I47"/>
    <mergeCell ref="N47:P47"/>
    <mergeCell ref="B48:C48"/>
    <mergeCell ref="D48:I48"/>
    <mergeCell ref="N48:P48"/>
    <mergeCell ref="U48:W48"/>
    <mergeCell ref="B49:C49"/>
    <mergeCell ref="D49:I49"/>
    <mergeCell ref="N49:P49"/>
    <mergeCell ref="U49:W49"/>
    <mergeCell ref="B52:C52"/>
    <mergeCell ref="D52:I52"/>
    <mergeCell ref="N52:P52"/>
    <mergeCell ref="U52:W52"/>
    <mergeCell ref="D53:I53"/>
    <mergeCell ref="U54:V54"/>
    <mergeCell ref="O55:O56"/>
    <mergeCell ref="P55:P56"/>
    <mergeCell ref="Q55:Q56"/>
    <mergeCell ref="U55:V55"/>
    <mergeCell ref="U56:V56"/>
    <mergeCell ref="B57:B60"/>
    <mergeCell ref="C57:C58"/>
    <mergeCell ref="E57:E58"/>
    <mergeCell ref="O57:O58"/>
    <mergeCell ref="P57:P58"/>
    <mergeCell ref="Q57:Q58"/>
    <mergeCell ref="U57:V57"/>
    <mergeCell ref="C59:C60"/>
    <mergeCell ref="E59:E60"/>
    <mergeCell ref="O59:O60"/>
    <mergeCell ref="P59:P60"/>
    <mergeCell ref="Q59:Q60"/>
    <mergeCell ref="B54:B56"/>
    <mergeCell ref="C54:C56"/>
    <mergeCell ref="D54:D56"/>
    <mergeCell ref="E54:E56"/>
    <mergeCell ref="F54:F56"/>
    <mergeCell ref="G54:G56"/>
    <mergeCell ref="T81:X81"/>
    <mergeCell ref="B82:C82"/>
    <mergeCell ref="D82:I82"/>
    <mergeCell ref="N82:P82"/>
    <mergeCell ref="B83:C83"/>
    <mergeCell ref="D83:I83"/>
    <mergeCell ref="N83:P83"/>
    <mergeCell ref="U83:W83"/>
    <mergeCell ref="B61:B62"/>
    <mergeCell ref="C61:C62"/>
    <mergeCell ref="E61:E62"/>
    <mergeCell ref="O61:O62"/>
    <mergeCell ref="P61:P62"/>
    <mergeCell ref="Q61:Q62"/>
    <mergeCell ref="B64:C64"/>
    <mergeCell ref="D64:I64"/>
    <mergeCell ref="K64:L64"/>
    <mergeCell ref="M64:Q64"/>
    <mergeCell ref="B65:C66"/>
    <mergeCell ref="D65:I66"/>
    <mergeCell ref="J65:J66"/>
    <mergeCell ref="M65:Q66"/>
    <mergeCell ref="B67:C68"/>
    <mergeCell ref="D67:I68"/>
    <mergeCell ref="J67:J68"/>
    <mergeCell ref="M67:Q68"/>
    <mergeCell ref="B69:C70"/>
    <mergeCell ref="D69:I70"/>
    <mergeCell ref="J69:J70"/>
    <mergeCell ref="M69:Q70"/>
    <mergeCell ref="D80:Q80"/>
    <mergeCell ref="B81:C81"/>
    <mergeCell ref="D81:I81"/>
    <mergeCell ref="J81:L86"/>
    <mergeCell ref="M81:Q81"/>
    <mergeCell ref="B85:C85"/>
    <mergeCell ref="D85:I85"/>
    <mergeCell ref="N85:P85"/>
    <mergeCell ref="B84:C84"/>
    <mergeCell ref="D84:I84"/>
    <mergeCell ref="N84:P84"/>
    <mergeCell ref="Q90:Q91"/>
    <mergeCell ref="U90:V90"/>
    <mergeCell ref="C92:C93"/>
    <mergeCell ref="E92:E93"/>
    <mergeCell ref="O92:O93"/>
    <mergeCell ref="P92:P93"/>
    <mergeCell ref="Q92:Q93"/>
    <mergeCell ref="C87:C89"/>
    <mergeCell ref="D87:D89"/>
    <mergeCell ref="E87:E89"/>
    <mergeCell ref="F87:F89"/>
    <mergeCell ref="B90:B95"/>
    <mergeCell ref="C94:C95"/>
    <mergeCell ref="E94:E95"/>
    <mergeCell ref="C90:C91"/>
    <mergeCell ref="E90:E91"/>
    <mergeCell ref="O90:O91"/>
    <mergeCell ref="P90:P91"/>
    <mergeCell ref="U84:W84"/>
    <mergeCell ref="G87:G89"/>
    <mergeCell ref="H87:H89"/>
    <mergeCell ref="I87:L88"/>
    <mergeCell ref="M87:N88"/>
    <mergeCell ref="U87:V87"/>
    <mergeCell ref="O88:O89"/>
    <mergeCell ref="P88:P89"/>
    <mergeCell ref="Q88:Q89"/>
    <mergeCell ref="U88:V88"/>
    <mergeCell ref="U89:V89"/>
    <mergeCell ref="U85:W85"/>
    <mergeCell ref="U86:V86"/>
    <mergeCell ref="O87:Q87"/>
    <mergeCell ref="B87:B89"/>
    <mergeCell ref="D86:I86"/>
    <mergeCell ref="N86:P86"/>
    <mergeCell ref="Q96:Q97"/>
    <mergeCell ref="B99:C99"/>
    <mergeCell ref="D99:I99"/>
    <mergeCell ref="K99:L99"/>
    <mergeCell ref="M99:Q99"/>
    <mergeCell ref="B100:C101"/>
    <mergeCell ref="D100:I101"/>
    <mergeCell ref="J100:J101"/>
    <mergeCell ref="M100:Q101"/>
    <mergeCell ref="B96:B97"/>
    <mergeCell ref="C96:C97"/>
    <mergeCell ref="E96:E97"/>
    <mergeCell ref="O96:O97"/>
    <mergeCell ref="P96:P97"/>
    <mergeCell ref="B102:C103"/>
    <mergeCell ref="D102:I103"/>
    <mergeCell ref="J102:J103"/>
    <mergeCell ref="M102:Q103"/>
    <mergeCell ref="B104:C105"/>
    <mergeCell ref="D104:I105"/>
    <mergeCell ref="J104:J105"/>
    <mergeCell ref="M104:Q105"/>
    <mergeCell ref="B106:L107"/>
    <mergeCell ref="M106:Q107"/>
    <mergeCell ref="B109:C112"/>
    <mergeCell ref="D109:K110"/>
    <mergeCell ref="L109:O109"/>
    <mergeCell ref="P109:Q112"/>
    <mergeCell ref="L110:O110"/>
    <mergeCell ref="D111:K112"/>
    <mergeCell ref="L111:O111"/>
    <mergeCell ref="L112:O112"/>
    <mergeCell ref="C113:Q113"/>
    <mergeCell ref="D114:Q114"/>
    <mergeCell ref="D115:Q115"/>
    <mergeCell ref="B116:C116"/>
    <mergeCell ref="D116:I116"/>
    <mergeCell ref="J116:L121"/>
    <mergeCell ref="M116:Q116"/>
    <mergeCell ref="T116:X116"/>
    <mergeCell ref="B117:C117"/>
    <mergeCell ref="D117:I117"/>
    <mergeCell ref="N117:P117"/>
    <mergeCell ref="B118:C118"/>
    <mergeCell ref="D118:I118"/>
    <mergeCell ref="N118:P118"/>
    <mergeCell ref="U118:W118"/>
    <mergeCell ref="B119:C119"/>
    <mergeCell ref="D119:I119"/>
    <mergeCell ref="N119:P119"/>
    <mergeCell ref="U119:W119"/>
    <mergeCell ref="B120:C120"/>
    <mergeCell ref="D120:I120"/>
    <mergeCell ref="N120:P120"/>
    <mergeCell ref="U120:W120"/>
    <mergeCell ref="D121:I121"/>
    <mergeCell ref="N121:P121"/>
    <mergeCell ref="U121:V121"/>
    <mergeCell ref="B122:B124"/>
    <mergeCell ref="C122:C124"/>
    <mergeCell ref="D122:D124"/>
    <mergeCell ref="E122:E124"/>
    <mergeCell ref="F122:F124"/>
    <mergeCell ref="G122:G124"/>
    <mergeCell ref="H122:H124"/>
    <mergeCell ref="I122:L123"/>
    <mergeCell ref="M122:N123"/>
    <mergeCell ref="O122:Q122"/>
    <mergeCell ref="U122:V122"/>
    <mergeCell ref="O123:O124"/>
    <mergeCell ref="P123:P124"/>
    <mergeCell ref="Q123:Q124"/>
    <mergeCell ref="U123:V123"/>
    <mergeCell ref="U124:V124"/>
    <mergeCell ref="C127:C128"/>
    <mergeCell ref="E127:E128"/>
    <mergeCell ref="O127:O128"/>
    <mergeCell ref="P127:P128"/>
    <mergeCell ref="Q127:Q128"/>
    <mergeCell ref="U127:V127"/>
    <mergeCell ref="B129:B130"/>
    <mergeCell ref="C129:C130"/>
    <mergeCell ref="E129:E130"/>
    <mergeCell ref="O129:O130"/>
    <mergeCell ref="P129:P130"/>
    <mergeCell ref="Q129:Q130"/>
    <mergeCell ref="B125:B128"/>
    <mergeCell ref="C125:C126"/>
    <mergeCell ref="B132:C132"/>
    <mergeCell ref="D132:I132"/>
    <mergeCell ref="K132:L132"/>
    <mergeCell ref="M132:Q132"/>
    <mergeCell ref="B133:C134"/>
    <mergeCell ref="D133:I134"/>
    <mergeCell ref="J133:J134"/>
    <mergeCell ref="M133:Q134"/>
    <mergeCell ref="B135:C136"/>
    <mergeCell ref="D135:I136"/>
    <mergeCell ref="J135:J136"/>
    <mergeCell ref="M135:Q136"/>
    <mergeCell ref="B137:C138"/>
    <mergeCell ref="D137:I138"/>
    <mergeCell ref="J137:J138"/>
    <mergeCell ref="M137:Q138"/>
    <mergeCell ref="B139:L140"/>
    <mergeCell ref="M139:Q140"/>
    <mergeCell ref="B142:C145"/>
    <mergeCell ref="D142:K143"/>
    <mergeCell ref="L142:O142"/>
    <mergeCell ref="P142:Q145"/>
    <mergeCell ref="L143:O143"/>
    <mergeCell ref="D144:K145"/>
    <mergeCell ref="L144:O144"/>
    <mergeCell ref="L145:O145"/>
    <mergeCell ref="C146:Q146"/>
    <mergeCell ref="D147:Q147"/>
    <mergeCell ref="D148:Q148"/>
    <mergeCell ref="B149:C149"/>
    <mergeCell ref="D149:I149"/>
    <mergeCell ref="J149:L157"/>
    <mergeCell ref="M149:Q149"/>
    <mergeCell ref="T149:X149"/>
    <mergeCell ref="B150:C150"/>
    <mergeCell ref="D150:I150"/>
    <mergeCell ref="N150:P150"/>
    <mergeCell ref="B151:C151"/>
    <mergeCell ref="D151:I151"/>
    <mergeCell ref="N151:P151"/>
    <mergeCell ref="U151:W151"/>
    <mergeCell ref="B152:C152"/>
    <mergeCell ref="D152:I152"/>
    <mergeCell ref="N152:P152"/>
    <mergeCell ref="U152:W152"/>
    <mergeCell ref="B153:C153"/>
    <mergeCell ref="D153:I153"/>
    <mergeCell ref="N153:P153"/>
    <mergeCell ref="U153:W153"/>
    <mergeCell ref="D157:I157"/>
    <mergeCell ref="N157:P157"/>
    <mergeCell ref="U157:V157"/>
    <mergeCell ref="B158:B160"/>
    <mergeCell ref="C158:C160"/>
    <mergeCell ref="D158:D160"/>
    <mergeCell ref="E158:E160"/>
    <mergeCell ref="F158:F160"/>
    <mergeCell ref="G158:G160"/>
    <mergeCell ref="H158:H160"/>
    <mergeCell ref="I158:L159"/>
    <mergeCell ref="M158:N159"/>
    <mergeCell ref="O158:Q158"/>
    <mergeCell ref="U158:V158"/>
    <mergeCell ref="O159:O160"/>
    <mergeCell ref="P159:P160"/>
    <mergeCell ref="Q159:Q160"/>
    <mergeCell ref="U159:V159"/>
    <mergeCell ref="U160:V160"/>
    <mergeCell ref="U161:V161"/>
    <mergeCell ref="E165:E166"/>
    <mergeCell ref="C165:C166"/>
    <mergeCell ref="O165:O166"/>
    <mergeCell ref="P165:P166"/>
    <mergeCell ref="Q165:Q166"/>
    <mergeCell ref="C167:C168"/>
    <mergeCell ref="E167:E168"/>
    <mergeCell ref="O167:O168"/>
    <mergeCell ref="P167:P168"/>
    <mergeCell ref="Q167:Q168"/>
    <mergeCell ref="Q175:Q176"/>
    <mergeCell ref="B178:C178"/>
    <mergeCell ref="D178:I178"/>
    <mergeCell ref="K178:L178"/>
    <mergeCell ref="M178:Q178"/>
    <mergeCell ref="C161:C162"/>
    <mergeCell ref="E161:E162"/>
    <mergeCell ref="O161:O162"/>
    <mergeCell ref="P161:P162"/>
    <mergeCell ref="Q161:Q162"/>
    <mergeCell ref="C163:C164"/>
    <mergeCell ref="E163:E164"/>
    <mergeCell ref="B161:B174"/>
    <mergeCell ref="C171:C172"/>
    <mergeCell ref="C173:C174"/>
    <mergeCell ref="B185:L186"/>
    <mergeCell ref="M185:Q186"/>
    <mergeCell ref="C169:C170"/>
    <mergeCell ref="E169:E170"/>
    <mergeCell ref="O169:O170"/>
    <mergeCell ref="P169:P170"/>
    <mergeCell ref="Q169:Q170"/>
    <mergeCell ref="B179:C180"/>
    <mergeCell ref="D179:I180"/>
    <mergeCell ref="J179:J180"/>
    <mergeCell ref="M179:Q180"/>
    <mergeCell ref="B181:C182"/>
    <mergeCell ref="D181:I182"/>
    <mergeCell ref="J181:J182"/>
    <mergeCell ref="M181:Q182"/>
    <mergeCell ref="B183:C184"/>
    <mergeCell ref="D183:I184"/>
    <mergeCell ref="J183:J184"/>
    <mergeCell ref="M183:Q184"/>
    <mergeCell ref="B175:B176"/>
    <mergeCell ref="C175:C176"/>
    <mergeCell ref="E175:E176"/>
    <mergeCell ref="O175:O176"/>
    <mergeCell ref="P175:P176"/>
    <mergeCell ref="B188:C191"/>
    <mergeCell ref="D188:K189"/>
    <mergeCell ref="L188:O188"/>
    <mergeCell ref="P188:Q191"/>
    <mergeCell ref="L189:O189"/>
    <mergeCell ref="D190:K191"/>
    <mergeCell ref="L190:O190"/>
    <mergeCell ref="L191:O191"/>
    <mergeCell ref="C192:Q192"/>
    <mergeCell ref="D193:Q193"/>
    <mergeCell ref="D194:Q194"/>
    <mergeCell ref="B195:C195"/>
    <mergeCell ref="D195:I195"/>
    <mergeCell ref="J195:L200"/>
    <mergeCell ref="M195:Q195"/>
    <mergeCell ref="T195:X195"/>
    <mergeCell ref="B196:C196"/>
    <mergeCell ref="D196:I196"/>
    <mergeCell ref="N196:P196"/>
    <mergeCell ref="B197:C197"/>
    <mergeCell ref="D197:I197"/>
    <mergeCell ref="N197:P197"/>
    <mergeCell ref="U197:W197"/>
    <mergeCell ref="B198:C198"/>
    <mergeCell ref="D198:I198"/>
    <mergeCell ref="N198:P198"/>
    <mergeCell ref="U198:W198"/>
    <mergeCell ref="B199:C199"/>
    <mergeCell ref="D199:I199"/>
    <mergeCell ref="N199:P199"/>
    <mergeCell ref="U199:W199"/>
    <mergeCell ref="D200:I200"/>
    <mergeCell ref="N200:P200"/>
    <mergeCell ref="U200:V200"/>
    <mergeCell ref="B201:B203"/>
    <mergeCell ref="C201:C203"/>
    <mergeCell ref="D201:D203"/>
    <mergeCell ref="E201:E203"/>
    <mergeCell ref="F201:F203"/>
    <mergeCell ref="G201:G203"/>
    <mergeCell ref="H201:H203"/>
    <mergeCell ref="I201:L202"/>
    <mergeCell ref="M201:N202"/>
    <mergeCell ref="O201:Q201"/>
    <mergeCell ref="U201:V201"/>
    <mergeCell ref="O202:O203"/>
    <mergeCell ref="P202:P203"/>
    <mergeCell ref="Q202:Q203"/>
    <mergeCell ref="U202:V202"/>
    <mergeCell ref="U203:V203"/>
    <mergeCell ref="B204:B207"/>
    <mergeCell ref="C204:C205"/>
    <mergeCell ref="E204:E205"/>
    <mergeCell ref="O204:O205"/>
    <mergeCell ref="P204:P205"/>
    <mergeCell ref="Q204:Q205"/>
    <mergeCell ref="U204:V204"/>
    <mergeCell ref="C206:C207"/>
    <mergeCell ref="E206:E207"/>
    <mergeCell ref="O206:O207"/>
    <mergeCell ref="P206:P207"/>
    <mergeCell ref="Q206:Q207"/>
    <mergeCell ref="B208:B209"/>
    <mergeCell ref="C208:C209"/>
    <mergeCell ref="E208:E209"/>
    <mergeCell ref="O208:O209"/>
    <mergeCell ref="P208:P209"/>
    <mergeCell ref="Q208:Q209"/>
    <mergeCell ref="B211:C211"/>
    <mergeCell ref="D211:I211"/>
    <mergeCell ref="K211:L211"/>
    <mergeCell ref="M211:Q211"/>
    <mergeCell ref="B212:C213"/>
    <mergeCell ref="D212:I213"/>
    <mergeCell ref="J212:J213"/>
    <mergeCell ref="M212:Q213"/>
    <mergeCell ref="B214:C215"/>
    <mergeCell ref="D214:I215"/>
    <mergeCell ref="J214:J215"/>
    <mergeCell ref="M214:Q215"/>
    <mergeCell ref="B216:C217"/>
    <mergeCell ref="D216:I217"/>
    <mergeCell ref="J216:J217"/>
    <mergeCell ref="M216:Q217"/>
    <mergeCell ref="B218:L219"/>
    <mergeCell ref="M218:Q219"/>
    <mergeCell ref="B221:C224"/>
    <mergeCell ref="D221:K222"/>
    <mergeCell ref="L221:O221"/>
    <mergeCell ref="P221:Q224"/>
    <mergeCell ref="L222:O222"/>
    <mergeCell ref="D223:K224"/>
    <mergeCell ref="L223:O223"/>
    <mergeCell ref="L224:O224"/>
    <mergeCell ref="C225:Q225"/>
    <mergeCell ref="D226:Q226"/>
    <mergeCell ref="D227:Q227"/>
    <mergeCell ref="B228:C228"/>
    <mergeCell ref="D228:I228"/>
    <mergeCell ref="J228:L233"/>
    <mergeCell ref="M228:Q228"/>
    <mergeCell ref="T228:X228"/>
    <mergeCell ref="B229:C229"/>
    <mergeCell ref="D229:I229"/>
    <mergeCell ref="N229:P229"/>
    <mergeCell ref="B230:C230"/>
    <mergeCell ref="D230:I230"/>
    <mergeCell ref="N230:P230"/>
    <mergeCell ref="U230:W230"/>
    <mergeCell ref="B231:C231"/>
    <mergeCell ref="D231:I231"/>
    <mergeCell ref="N231:P231"/>
    <mergeCell ref="U231:W231"/>
    <mergeCell ref="B232:C232"/>
    <mergeCell ref="D232:I232"/>
    <mergeCell ref="N232:P232"/>
    <mergeCell ref="U232:W232"/>
    <mergeCell ref="D233:I233"/>
    <mergeCell ref="N233:P233"/>
    <mergeCell ref="U233:V233"/>
    <mergeCell ref="B234:B236"/>
    <mergeCell ref="C234:C236"/>
    <mergeCell ref="D234:D236"/>
    <mergeCell ref="E234:E236"/>
    <mergeCell ref="F234:F236"/>
    <mergeCell ref="G234:G236"/>
    <mergeCell ref="H234:H236"/>
    <mergeCell ref="I234:L235"/>
    <mergeCell ref="M234:N235"/>
    <mergeCell ref="O234:Q234"/>
    <mergeCell ref="U234:V234"/>
    <mergeCell ref="O235:O236"/>
    <mergeCell ref="P235:P236"/>
    <mergeCell ref="Q235:Q236"/>
    <mergeCell ref="U235:V235"/>
    <mergeCell ref="U236:V236"/>
    <mergeCell ref="B237:B240"/>
    <mergeCell ref="C237:C238"/>
    <mergeCell ref="E237:E238"/>
    <mergeCell ref="O237:O238"/>
    <mergeCell ref="P237:P238"/>
    <mergeCell ref="Q237:Q238"/>
    <mergeCell ref="U237:V237"/>
    <mergeCell ref="C239:C240"/>
    <mergeCell ref="E239:E240"/>
    <mergeCell ref="O239:O240"/>
    <mergeCell ref="P239:P240"/>
    <mergeCell ref="Q239:Q240"/>
    <mergeCell ref="B241:B242"/>
    <mergeCell ref="C241:C242"/>
    <mergeCell ref="E241:E242"/>
    <mergeCell ref="O241:O242"/>
    <mergeCell ref="P241:P242"/>
    <mergeCell ref="Q241:Q242"/>
    <mergeCell ref="B244:C244"/>
    <mergeCell ref="D244:I244"/>
    <mergeCell ref="K244:L244"/>
    <mergeCell ref="M244:Q244"/>
    <mergeCell ref="B245:C246"/>
    <mergeCell ref="D245:I246"/>
    <mergeCell ref="J245:J246"/>
    <mergeCell ref="M245:Q246"/>
    <mergeCell ref="B247:C248"/>
    <mergeCell ref="D247:I248"/>
    <mergeCell ref="J247:J248"/>
    <mergeCell ref="M247:Q248"/>
    <mergeCell ref="B249:C250"/>
    <mergeCell ref="D249:I250"/>
    <mergeCell ref="J249:J250"/>
    <mergeCell ref="M249:Q250"/>
    <mergeCell ref="B251:L252"/>
    <mergeCell ref="M251:Q252"/>
    <mergeCell ref="B254:C257"/>
    <mergeCell ref="D254:K255"/>
    <mergeCell ref="L254:O254"/>
    <mergeCell ref="P254:Q257"/>
    <mergeCell ref="L255:O255"/>
    <mergeCell ref="D256:K257"/>
    <mergeCell ref="L256:O256"/>
    <mergeCell ref="L257:O257"/>
    <mergeCell ref="C258:Q258"/>
    <mergeCell ref="D259:Q259"/>
    <mergeCell ref="D260:Q260"/>
    <mergeCell ref="B261:C261"/>
    <mergeCell ref="D261:I261"/>
    <mergeCell ref="J261:L267"/>
    <mergeCell ref="M261:Q261"/>
    <mergeCell ref="T261:X261"/>
    <mergeCell ref="B262:C262"/>
    <mergeCell ref="D262:I262"/>
    <mergeCell ref="N262:P262"/>
    <mergeCell ref="B263:C263"/>
    <mergeCell ref="D263:I263"/>
    <mergeCell ref="N263:P263"/>
    <mergeCell ref="U263:W263"/>
    <mergeCell ref="B264:C264"/>
    <mergeCell ref="D264:I264"/>
    <mergeCell ref="N264:P264"/>
    <mergeCell ref="U264:W264"/>
    <mergeCell ref="B265:C265"/>
    <mergeCell ref="D265:I265"/>
    <mergeCell ref="N265:P265"/>
    <mergeCell ref="U265:W265"/>
    <mergeCell ref="D267:I267"/>
    <mergeCell ref="N267:P267"/>
    <mergeCell ref="U267:V267"/>
    <mergeCell ref="B268:B270"/>
    <mergeCell ref="C268:C270"/>
    <mergeCell ref="D268:D270"/>
    <mergeCell ref="E268:E270"/>
    <mergeCell ref="F268:F270"/>
    <mergeCell ref="G268:G270"/>
    <mergeCell ref="H268:H270"/>
    <mergeCell ref="I268:L269"/>
    <mergeCell ref="M268:N269"/>
    <mergeCell ref="O268:Q268"/>
    <mergeCell ref="U268:V268"/>
    <mergeCell ref="O269:O270"/>
    <mergeCell ref="P269:P270"/>
    <mergeCell ref="Q269:Q270"/>
    <mergeCell ref="U269:V269"/>
    <mergeCell ref="U270:V270"/>
    <mergeCell ref="B271:B288"/>
    <mergeCell ref="C271:C272"/>
    <mergeCell ref="E271:E272"/>
    <mergeCell ref="O271:O272"/>
    <mergeCell ref="P271:P272"/>
    <mergeCell ref="Q271:Q272"/>
    <mergeCell ref="U271:V271"/>
    <mergeCell ref="C273:C274"/>
    <mergeCell ref="E273:E274"/>
    <mergeCell ref="O273:O274"/>
    <mergeCell ref="P273:P274"/>
    <mergeCell ref="Q273:Q274"/>
    <mergeCell ref="C275:C276"/>
    <mergeCell ref="E275:E276"/>
    <mergeCell ref="O275:O276"/>
    <mergeCell ref="P275:P276"/>
    <mergeCell ref="Q275:Q276"/>
    <mergeCell ref="C277:C278"/>
    <mergeCell ref="E277:E278"/>
    <mergeCell ref="O277:O278"/>
    <mergeCell ref="P277:P278"/>
    <mergeCell ref="Q277:Q278"/>
    <mergeCell ref="C279:C280"/>
    <mergeCell ref="E279:E280"/>
    <mergeCell ref="O279:O280"/>
    <mergeCell ref="P279:P280"/>
    <mergeCell ref="Q279:Q280"/>
    <mergeCell ref="C281:C282"/>
    <mergeCell ref="E281:E282"/>
    <mergeCell ref="O281:O282"/>
    <mergeCell ref="P281:P282"/>
    <mergeCell ref="Q281:Q282"/>
    <mergeCell ref="C287:C288"/>
    <mergeCell ref="E287:E288"/>
    <mergeCell ref="O287:O288"/>
    <mergeCell ref="P287:P288"/>
    <mergeCell ref="Q287:Q288"/>
    <mergeCell ref="B289:B290"/>
    <mergeCell ref="C289:C290"/>
    <mergeCell ref="E289:E290"/>
    <mergeCell ref="O289:O290"/>
    <mergeCell ref="P289:P290"/>
    <mergeCell ref="Q289:Q290"/>
    <mergeCell ref="B292:C292"/>
    <mergeCell ref="D292:I292"/>
    <mergeCell ref="K292:L292"/>
    <mergeCell ref="M292:Q292"/>
    <mergeCell ref="B299:L300"/>
    <mergeCell ref="M299:Q300"/>
    <mergeCell ref="C285:C286"/>
    <mergeCell ref="E285:E286"/>
    <mergeCell ref="O285:O286"/>
    <mergeCell ref="P285:P286"/>
    <mergeCell ref="Q285:Q286"/>
    <mergeCell ref="C283:C284"/>
    <mergeCell ref="E283:E284"/>
    <mergeCell ref="O283:O284"/>
    <mergeCell ref="P283:P284"/>
    <mergeCell ref="Q283:Q284"/>
    <mergeCell ref="B293:C294"/>
    <mergeCell ref="D293:I294"/>
    <mergeCell ref="J293:J294"/>
    <mergeCell ref="M293:Q294"/>
    <mergeCell ref="B295:C296"/>
    <mergeCell ref="D295:I296"/>
    <mergeCell ref="J295:J296"/>
    <mergeCell ref="M295:Q296"/>
    <mergeCell ref="B297:C298"/>
    <mergeCell ref="D297:I298"/>
    <mergeCell ref="J297:J298"/>
    <mergeCell ref="M297:Q298"/>
  </mergeCells>
  <pageMargins left="0.62992125984251968" right="0.19685039370078741" top="0.45" bottom="0.19685039370078741" header="0.15748031496062992" footer="0"/>
  <pageSetup scale="25" fitToHeight="6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6097-D5B7-4D31-AA6C-B914EED2A087}">
  <sheetPr>
    <pageSetUpPr fitToPage="1"/>
  </sheetPr>
  <dimension ref="B1:IQ75"/>
  <sheetViews>
    <sheetView topLeftCell="B18" zoomScale="80" zoomScaleNormal="80" workbookViewId="0">
      <selection activeCell="F28" sqref="F28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43" customFormat="1" ht="37.5" customHeight="1">
      <c r="B2" s="240"/>
      <c r="C2" s="240"/>
      <c r="D2" s="241" t="s">
        <v>29</v>
      </c>
      <c r="E2" s="242"/>
      <c r="F2" s="242"/>
      <c r="G2" s="242"/>
      <c r="H2" s="242"/>
      <c r="I2" s="242"/>
      <c r="J2" s="242"/>
      <c r="K2" s="243"/>
      <c r="L2" s="303" t="s">
        <v>33</v>
      </c>
      <c r="M2" s="304"/>
      <c r="N2" s="304"/>
      <c r="O2" s="305"/>
      <c r="P2" s="250"/>
      <c r="Q2" s="251"/>
      <c r="R2" s="65"/>
    </row>
    <row r="3" spans="2:251" s="43" customFormat="1" ht="37.5" customHeight="1">
      <c r="B3" s="240"/>
      <c r="C3" s="240"/>
      <c r="D3" s="244"/>
      <c r="E3" s="245"/>
      <c r="F3" s="245"/>
      <c r="G3" s="245"/>
      <c r="H3" s="245"/>
      <c r="I3" s="245"/>
      <c r="J3" s="245"/>
      <c r="K3" s="246"/>
      <c r="L3" s="303" t="s">
        <v>30</v>
      </c>
      <c r="M3" s="304"/>
      <c r="N3" s="304"/>
      <c r="O3" s="305"/>
      <c r="P3" s="252"/>
      <c r="Q3" s="253"/>
      <c r="R3" s="65"/>
    </row>
    <row r="4" spans="2:251" s="43" customFormat="1" ht="33.75" customHeight="1">
      <c r="B4" s="240"/>
      <c r="C4" s="240"/>
      <c r="D4" s="241" t="s">
        <v>28</v>
      </c>
      <c r="E4" s="242"/>
      <c r="F4" s="242"/>
      <c r="G4" s="242"/>
      <c r="H4" s="242"/>
      <c r="I4" s="242"/>
      <c r="J4" s="242"/>
      <c r="K4" s="243"/>
      <c r="L4" s="303" t="s">
        <v>31</v>
      </c>
      <c r="M4" s="304"/>
      <c r="N4" s="304"/>
      <c r="O4" s="305"/>
      <c r="P4" s="252"/>
      <c r="Q4" s="253"/>
      <c r="R4" s="65"/>
    </row>
    <row r="5" spans="2:251" s="43" customFormat="1" ht="38.25" customHeight="1">
      <c r="B5" s="240"/>
      <c r="C5" s="240"/>
      <c r="D5" s="244"/>
      <c r="E5" s="245"/>
      <c r="F5" s="245"/>
      <c r="G5" s="245"/>
      <c r="H5" s="245"/>
      <c r="I5" s="245"/>
      <c r="J5" s="245"/>
      <c r="K5" s="246"/>
      <c r="L5" s="303" t="s">
        <v>32</v>
      </c>
      <c r="M5" s="304"/>
      <c r="N5" s="304"/>
      <c r="O5" s="305"/>
      <c r="P5" s="254"/>
      <c r="Q5" s="255"/>
      <c r="R5" s="65"/>
    </row>
    <row r="6" spans="2:251" s="43" customFormat="1" ht="23.25" customHeight="1"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65"/>
    </row>
    <row r="7" spans="2:251" s="43" customFormat="1" ht="31.5" customHeight="1">
      <c r="B7" s="67" t="s">
        <v>39</v>
      </c>
      <c r="C7" s="67" t="s">
        <v>55</v>
      </c>
      <c r="D7" s="207" t="s">
        <v>40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9"/>
      <c r="R7" s="65"/>
    </row>
    <row r="8" spans="2:251" s="43" customFormat="1" ht="36" customHeight="1">
      <c r="B8" s="67" t="s">
        <v>27</v>
      </c>
      <c r="C8" s="67"/>
      <c r="D8" s="210" t="s">
        <v>191</v>
      </c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</row>
    <row r="9" spans="2:251" s="43" customFormat="1" ht="36" customHeight="1">
      <c r="B9" s="211" t="s">
        <v>105</v>
      </c>
      <c r="C9" s="212"/>
      <c r="D9" s="213"/>
      <c r="E9" s="213"/>
      <c r="F9" s="213"/>
      <c r="G9" s="213"/>
      <c r="H9" s="213"/>
      <c r="I9" s="214"/>
      <c r="J9" s="215" t="s">
        <v>26</v>
      </c>
      <c r="K9" s="216"/>
      <c r="L9" s="217"/>
      <c r="M9" s="224" t="s">
        <v>25</v>
      </c>
      <c r="N9" s="225"/>
      <c r="O9" s="225"/>
      <c r="P9" s="225"/>
      <c r="Q9" s="226"/>
      <c r="R9" s="51"/>
      <c r="T9" s="227"/>
      <c r="U9" s="227"/>
      <c r="V9" s="227"/>
      <c r="W9" s="227"/>
      <c r="X9" s="227"/>
    </row>
    <row r="10" spans="2:251" s="43" customFormat="1" ht="36" customHeight="1">
      <c r="B10" s="211" t="s">
        <v>103</v>
      </c>
      <c r="C10" s="212"/>
      <c r="D10" s="213"/>
      <c r="E10" s="213"/>
      <c r="F10" s="213"/>
      <c r="G10" s="213"/>
      <c r="H10" s="213"/>
      <c r="I10" s="214"/>
      <c r="J10" s="218"/>
      <c r="K10" s="219"/>
      <c r="L10" s="220"/>
      <c r="M10" s="64" t="s">
        <v>24</v>
      </c>
      <c r="N10" s="228" t="s">
        <v>23</v>
      </c>
      <c r="O10" s="228"/>
      <c r="P10" s="228"/>
      <c r="Q10" s="64" t="s">
        <v>22</v>
      </c>
      <c r="R10" s="51"/>
      <c r="T10" s="63"/>
      <c r="U10" s="63"/>
      <c r="V10" s="63"/>
      <c r="W10" s="63"/>
      <c r="X10" s="63"/>
    </row>
    <row r="11" spans="2:251" s="43" customFormat="1" ht="54" customHeight="1">
      <c r="B11" s="229" t="s">
        <v>99</v>
      </c>
      <c r="C11" s="230"/>
      <c r="D11" s="231"/>
      <c r="E11" s="231"/>
      <c r="F11" s="231"/>
      <c r="G11" s="231"/>
      <c r="H11" s="231"/>
      <c r="I11" s="232"/>
      <c r="J11" s="218"/>
      <c r="K11" s="219"/>
      <c r="L11" s="220"/>
      <c r="M11" s="111"/>
      <c r="N11" s="302"/>
      <c r="O11" s="302"/>
      <c r="P11" s="302"/>
      <c r="Q11" s="112"/>
      <c r="R11" s="51"/>
      <c r="T11" s="60"/>
      <c r="U11" s="233"/>
      <c r="V11" s="233"/>
      <c r="W11" s="233"/>
      <c r="X11" s="60"/>
      <c r="Z11" s="59"/>
      <c r="AA11" s="59"/>
    </row>
    <row r="12" spans="2:251" s="43" customFormat="1" ht="48.75" customHeight="1">
      <c r="B12" s="234" t="s">
        <v>98</v>
      </c>
      <c r="C12" s="235"/>
      <c r="D12" s="231"/>
      <c r="E12" s="231"/>
      <c r="F12" s="231"/>
      <c r="G12" s="231"/>
      <c r="H12" s="231"/>
      <c r="I12" s="232"/>
      <c r="J12" s="218"/>
      <c r="K12" s="219"/>
      <c r="L12" s="220"/>
      <c r="M12" s="111"/>
      <c r="N12" s="302"/>
      <c r="O12" s="302"/>
      <c r="P12" s="302"/>
      <c r="Q12" s="112"/>
      <c r="R12" s="51"/>
      <c r="T12" s="54"/>
      <c r="U12" s="192"/>
      <c r="V12" s="192"/>
      <c r="W12" s="192"/>
      <c r="X12" s="48"/>
      <c r="Z12" s="46"/>
      <c r="AA12" s="45"/>
      <c r="AB12" s="44"/>
    </row>
    <row r="13" spans="2:251" s="43" customFormat="1" ht="20.25">
      <c r="B13" s="236" t="s">
        <v>97</v>
      </c>
      <c r="C13" s="237"/>
      <c r="D13" s="213"/>
      <c r="E13" s="213"/>
      <c r="F13" s="213"/>
      <c r="G13" s="213"/>
      <c r="H13" s="213"/>
      <c r="I13" s="214"/>
      <c r="J13" s="218"/>
      <c r="K13" s="219"/>
      <c r="L13" s="220"/>
      <c r="M13" s="111"/>
      <c r="N13" s="302"/>
      <c r="O13" s="302"/>
      <c r="P13" s="302"/>
      <c r="Q13" s="112"/>
      <c r="R13" s="51"/>
      <c r="T13" s="54"/>
      <c r="U13" s="192"/>
      <c r="V13" s="192"/>
      <c r="W13" s="192"/>
      <c r="X13" s="48"/>
      <c r="Z13" s="46"/>
      <c r="AA13" s="45"/>
      <c r="AB13" s="44"/>
    </row>
    <row r="14" spans="2:251" s="43" customFormat="1" ht="28.5" customHeight="1">
      <c r="B14" s="77" t="s">
        <v>107</v>
      </c>
      <c r="C14" s="78"/>
      <c r="D14" s="238"/>
      <c r="E14" s="238"/>
      <c r="F14" s="238"/>
      <c r="G14" s="238"/>
      <c r="H14" s="238"/>
      <c r="I14" s="239"/>
      <c r="J14" s="221"/>
      <c r="K14" s="222"/>
      <c r="L14" s="223"/>
      <c r="M14" s="53"/>
      <c r="N14" s="256"/>
      <c r="O14" s="257"/>
      <c r="P14" s="258"/>
      <c r="Q14" s="52"/>
      <c r="R14" s="51"/>
      <c r="T14" s="50"/>
      <c r="U14" s="192"/>
      <c r="V14" s="192"/>
      <c r="W14" s="49"/>
      <c r="X14" s="48"/>
      <c r="Y14" s="47"/>
      <c r="Z14" s="46"/>
      <c r="AA14" s="45"/>
      <c r="AB14" s="44"/>
    </row>
    <row r="15" spans="2:251" ht="28.5" customHeight="1">
      <c r="B15" s="193" t="s">
        <v>37</v>
      </c>
      <c r="C15" s="196" t="s">
        <v>35</v>
      </c>
      <c r="D15" s="197" t="s">
        <v>42</v>
      </c>
      <c r="E15" s="197" t="s">
        <v>21</v>
      </c>
      <c r="F15" s="197" t="s">
        <v>49</v>
      </c>
      <c r="G15" s="198" t="s">
        <v>44</v>
      </c>
      <c r="H15" s="197" t="s">
        <v>38</v>
      </c>
      <c r="I15" s="199" t="s">
        <v>36</v>
      </c>
      <c r="J15" s="200"/>
      <c r="K15" s="200"/>
      <c r="L15" s="201"/>
      <c r="M15" s="197" t="s">
        <v>20</v>
      </c>
      <c r="N15" s="197"/>
      <c r="O15" s="205" t="s">
        <v>19</v>
      </c>
      <c r="P15" s="205"/>
      <c r="Q15" s="205"/>
      <c r="R15" s="3"/>
      <c r="S15" s="3"/>
      <c r="T15" s="10"/>
      <c r="U15" s="187"/>
      <c r="V15" s="187"/>
      <c r="W15" s="3"/>
      <c r="X15" s="9"/>
      <c r="Y15" s="3"/>
      <c r="Z15" s="17"/>
      <c r="AA15" s="6"/>
      <c r="AB15" s="34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94"/>
      <c r="C16" s="196"/>
      <c r="D16" s="197"/>
      <c r="E16" s="197"/>
      <c r="F16" s="197"/>
      <c r="G16" s="197"/>
      <c r="H16" s="197"/>
      <c r="I16" s="202"/>
      <c r="J16" s="203"/>
      <c r="K16" s="203"/>
      <c r="L16" s="204"/>
      <c r="M16" s="197"/>
      <c r="N16" s="197"/>
      <c r="O16" s="197" t="s">
        <v>18</v>
      </c>
      <c r="P16" s="197" t="s">
        <v>17</v>
      </c>
      <c r="Q16" s="196" t="s">
        <v>16</v>
      </c>
      <c r="R16" s="3"/>
      <c r="S16" s="3"/>
      <c r="T16" s="8"/>
      <c r="U16" s="187"/>
      <c r="V16" s="187"/>
      <c r="W16" s="3"/>
      <c r="X16" s="7"/>
      <c r="Y16" s="3"/>
      <c r="Z16" s="17"/>
      <c r="AA16" s="6"/>
      <c r="AB16" s="34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95"/>
      <c r="C17" s="196"/>
      <c r="D17" s="197"/>
      <c r="E17" s="197"/>
      <c r="F17" s="197"/>
      <c r="G17" s="197"/>
      <c r="H17" s="197"/>
      <c r="I17" s="72" t="s">
        <v>15</v>
      </c>
      <c r="J17" s="72" t="s">
        <v>14</v>
      </c>
      <c r="K17" s="72" t="s">
        <v>13</v>
      </c>
      <c r="L17" s="73" t="s">
        <v>12</v>
      </c>
      <c r="M17" s="42" t="s">
        <v>11</v>
      </c>
      <c r="N17" s="41" t="s">
        <v>10</v>
      </c>
      <c r="O17" s="197"/>
      <c r="P17" s="197"/>
      <c r="Q17" s="196"/>
      <c r="R17" s="3"/>
      <c r="S17" s="3"/>
      <c r="T17" s="5"/>
      <c r="U17" s="187"/>
      <c r="V17" s="187"/>
      <c r="X17" s="6"/>
      <c r="Z17" s="17"/>
      <c r="AA17" s="6"/>
      <c r="AB17" s="34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73" t="s">
        <v>106</v>
      </c>
      <c r="C18" s="184" t="s">
        <v>108</v>
      </c>
      <c r="D18" s="68" t="s">
        <v>41</v>
      </c>
      <c r="E18" s="149" t="s">
        <v>164</v>
      </c>
      <c r="F18" s="74"/>
      <c r="G18" s="68" t="s">
        <v>41</v>
      </c>
      <c r="H18" s="127">
        <v>0</v>
      </c>
      <c r="I18" s="28"/>
      <c r="J18" s="25"/>
      <c r="K18" s="27"/>
      <c r="L18" s="25"/>
      <c r="M18" s="40"/>
      <c r="N18" s="40"/>
      <c r="O18" s="185" t="e">
        <f>+F19/F18</f>
        <v>#DIV/0!</v>
      </c>
      <c r="P18" s="185" t="e">
        <f>+H19/H18</f>
        <v>#DIV/0!</v>
      </c>
      <c r="Q18" s="186" t="e">
        <f>+(O18*O18)/P18</f>
        <v>#DIV/0!</v>
      </c>
      <c r="T18" s="5"/>
      <c r="U18" s="187"/>
      <c r="V18" s="187"/>
      <c r="X18" s="4"/>
      <c r="Z18" s="37"/>
      <c r="AA18" s="6"/>
      <c r="AB18" s="34"/>
    </row>
    <row r="19" spans="2:251" ht="37.5" customHeight="1">
      <c r="B19" s="274"/>
      <c r="C19" s="184"/>
      <c r="D19" s="68" t="s">
        <v>2</v>
      </c>
      <c r="E19" s="150"/>
      <c r="F19" s="74"/>
      <c r="G19" s="68" t="s">
        <v>43</v>
      </c>
      <c r="H19" s="127"/>
      <c r="I19" s="28"/>
      <c r="J19" s="25"/>
      <c r="K19" s="27"/>
      <c r="L19" s="25"/>
      <c r="M19" s="40"/>
      <c r="N19" s="40"/>
      <c r="O19" s="185"/>
      <c r="P19" s="185"/>
      <c r="Q19" s="186"/>
      <c r="T19" s="5"/>
      <c r="U19" s="66"/>
      <c r="V19" s="66"/>
      <c r="X19" s="4"/>
      <c r="Z19" s="37"/>
      <c r="AA19" s="6"/>
      <c r="AB19" s="34"/>
    </row>
    <row r="20" spans="2:251" ht="27" customHeight="1">
      <c r="B20" s="274"/>
      <c r="C20" s="184" t="s">
        <v>109</v>
      </c>
      <c r="D20" s="68" t="s">
        <v>3</v>
      </c>
      <c r="E20" s="149" t="s">
        <v>165</v>
      </c>
      <c r="F20" s="33"/>
      <c r="G20" s="68" t="s">
        <v>3</v>
      </c>
      <c r="H20" s="139">
        <v>2500000</v>
      </c>
      <c r="I20" s="28"/>
      <c r="J20" s="21"/>
      <c r="K20" s="27"/>
      <c r="L20" s="21"/>
      <c r="M20" s="32"/>
      <c r="N20" s="32"/>
      <c r="O20" s="151"/>
      <c r="P20" s="151"/>
      <c r="Q20" s="153"/>
      <c r="X20" s="36"/>
      <c r="Z20" s="37"/>
      <c r="AA20" s="6"/>
      <c r="AB20" s="34"/>
    </row>
    <row r="21" spans="2:251" ht="27" customHeight="1">
      <c r="B21" s="274"/>
      <c r="C21" s="188"/>
      <c r="D21" s="68" t="s">
        <v>2</v>
      </c>
      <c r="E21" s="177"/>
      <c r="F21" s="35"/>
      <c r="G21" s="68" t="s">
        <v>43</v>
      </c>
      <c r="H21" s="127"/>
      <c r="I21" s="23"/>
      <c r="J21" s="21"/>
      <c r="K21" s="27"/>
      <c r="L21" s="21"/>
      <c r="M21" s="39"/>
      <c r="N21" s="38"/>
      <c r="O21" s="152"/>
      <c r="P21" s="152"/>
      <c r="Q21" s="154"/>
      <c r="X21" s="36"/>
      <c r="Z21" s="37"/>
      <c r="AA21" s="6"/>
      <c r="AB21" s="34"/>
    </row>
    <row r="22" spans="2:251" ht="21" customHeight="1">
      <c r="B22" s="274"/>
      <c r="C22" s="188" t="s">
        <v>110</v>
      </c>
      <c r="D22" s="68" t="s">
        <v>3</v>
      </c>
      <c r="E22" s="149" t="s">
        <v>164</v>
      </c>
      <c r="F22" s="33"/>
      <c r="G22" s="68" t="s">
        <v>3</v>
      </c>
      <c r="H22" s="127">
        <v>5000000</v>
      </c>
      <c r="I22" s="28"/>
      <c r="J22" s="25"/>
      <c r="K22" s="27"/>
      <c r="L22" s="25"/>
      <c r="M22" s="32"/>
      <c r="N22" s="32"/>
      <c r="O22" s="178"/>
      <c r="P22" s="178"/>
      <c r="Q22" s="175"/>
      <c r="X22" s="36"/>
    </row>
    <row r="23" spans="2:251" ht="19.5" customHeight="1">
      <c r="B23" s="274"/>
      <c r="C23" s="188"/>
      <c r="D23" s="68" t="s">
        <v>2</v>
      </c>
      <c r="E23" s="177"/>
      <c r="F23" s="35"/>
      <c r="G23" s="68" t="s">
        <v>43</v>
      </c>
      <c r="H23" s="127"/>
      <c r="I23" s="23"/>
      <c r="J23" s="25"/>
      <c r="K23" s="27"/>
      <c r="L23" s="25"/>
      <c r="M23" s="25"/>
      <c r="N23" s="20"/>
      <c r="O23" s="178"/>
      <c r="P23" s="178"/>
      <c r="Q23" s="175"/>
      <c r="AB23" s="34"/>
    </row>
    <row r="24" spans="2:251" ht="25.5" customHeight="1">
      <c r="B24" s="274"/>
      <c r="C24" s="188" t="s">
        <v>111</v>
      </c>
      <c r="D24" s="68" t="s">
        <v>3</v>
      </c>
      <c r="E24" s="149" t="s">
        <v>164</v>
      </c>
      <c r="F24" s="33"/>
      <c r="G24" s="68" t="s">
        <v>3</v>
      </c>
      <c r="H24" s="127">
        <v>5000000</v>
      </c>
      <c r="I24" s="28"/>
      <c r="J24" s="25"/>
      <c r="K24" s="27"/>
      <c r="L24" s="25"/>
      <c r="M24" s="32"/>
      <c r="N24" s="32"/>
      <c r="O24" s="178"/>
      <c r="P24" s="178"/>
      <c r="Q24" s="175"/>
    </row>
    <row r="25" spans="2:251" ht="24" customHeight="1">
      <c r="B25" s="274"/>
      <c r="C25" s="188"/>
      <c r="D25" s="68" t="s">
        <v>2</v>
      </c>
      <c r="E25" s="177"/>
      <c r="F25" s="24"/>
      <c r="G25" s="68" t="s">
        <v>43</v>
      </c>
      <c r="H25" s="127"/>
      <c r="I25" s="25"/>
      <c r="J25" s="25"/>
      <c r="K25" s="27"/>
      <c r="L25" s="25"/>
      <c r="M25" s="25"/>
      <c r="N25" s="20"/>
      <c r="O25" s="178"/>
      <c r="P25" s="178"/>
      <c r="Q25" s="175"/>
    </row>
    <row r="26" spans="2:251" ht="18" customHeight="1">
      <c r="B26" s="274"/>
      <c r="C26" s="147" t="s">
        <v>112</v>
      </c>
      <c r="D26" s="68" t="s">
        <v>3</v>
      </c>
      <c r="E26" s="298" t="s">
        <v>166</v>
      </c>
      <c r="F26" s="24"/>
      <c r="G26" s="68" t="s">
        <v>3</v>
      </c>
      <c r="H26" s="139">
        <v>2500000</v>
      </c>
      <c r="I26" s="25"/>
      <c r="J26" s="25"/>
      <c r="K26" s="27"/>
      <c r="L26" s="31"/>
      <c r="M26" s="30"/>
      <c r="N26" s="30"/>
      <c r="O26" s="151"/>
      <c r="P26" s="151"/>
      <c r="Q26" s="153"/>
    </row>
    <row r="27" spans="2:251" ht="15.75">
      <c r="B27" s="274"/>
      <c r="C27" s="148"/>
      <c r="D27" s="68" t="s">
        <v>2</v>
      </c>
      <c r="E27" s="299"/>
      <c r="F27" s="24"/>
      <c r="G27" s="68" t="s">
        <v>43</v>
      </c>
      <c r="H27" s="127"/>
      <c r="I27" s="21"/>
      <c r="J27" s="21"/>
      <c r="K27" s="27"/>
      <c r="L27" s="25"/>
      <c r="M27" s="21"/>
      <c r="N27" s="20"/>
      <c r="O27" s="152"/>
      <c r="P27" s="152"/>
      <c r="Q27" s="154"/>
    </row>
    <row r="28" spans="2:251" ht="32.25" customHeight="1">
      <c r="B28" s="274"/>
      <c r="C28" s="300" t="s">
        <v>113</v>
      </c>
      <c r="D28" s="68" t="s">
        <v>3</v>
      </c>
      <c r="E28" s="149" t="s">
        <v>167</v>
      </c>
      <c r="F28" s="24"/>
      <c r="G28" s="68" t="s">
        <v>3</v>
      </c>
      <c r="H28" s="127">
        <v>4500000</v>
      </c>
      <c r="I28" s="25"/>
      <c r="J28" s="25"/>
      <c r="K28" s="27"/>
      <c r="L28" s="25"/>
      <c r="M28" s="29"/>
      <c r="N28" s="29"/>
      <c r="O28" s="151"/>
      <c r="P28" s="151"/>
      <c r="Q28" s="153"/>
    </row>
    <row r="29" spans="2:251" ht="32.25" customHeight="1">
      <c r="B29" s="275"/>
      <c r="C29" s="301"/>
      <c r="D29" s="68" t="s">
        <v>2</v>
      </c>
      <c r="E29" s="177"/>
      <c r="F29" s="24"/>
      <c r="G29" s="68" t="s">
        <v>43</v>
      </c>
      <c r="H29" s="127"/>
      <c r="I29" s="21"/>
      <c r="J29" s="21"/>
      <c r="K29" s="27"/>
      <c r="L29" s="21"/>
      <c r="M29" s="21"/>
      <c r="N29" s="20"/>
      <c r="O29" s="152"/>
      <c r="P29" s="152"/>
      <c r="Q29" s="154"/>
    </row>
    <row r="30" spans="2:251" ht="15.75">
      <c r="B30" s="175"/>
      <c r="C30" s="176" t="s">
        <v>9</v>
      </c>
      <c r="D30" s="68" t="s">
        <v>3</v>
      </c>
      <c r="E30" s="149"/>
      <c r="F30" s="24">
        <v>1</v>
      </c>
      <c r="G30" s="68" t="s">
        <v>3</v>
      </c>
      <c r="H30" s="129">
        <f>+H18+H20+H22+H24+H26+H28</f>
        <v>19500000</v>
      </c>
      <c r="I30" s="26"/>
      <c r="J30" s="25"/>
      <c r="K30" s="25"/>
      <c r="L30" s="25"/>
      <c r="M30" s="25"/>
      <c r="N30" s="20"/>
      <c r="O30" s="178"/>
      <c r="P30" s="178"/>
      <c r="Q30" s="175"/>
    </row>
    <row r="31" spans="2:251" ht="15.75">
      <c r="B31" s="175"/>
      <c r="C31" s="176"/>
      <c r="D31" s="68" t="s">
        <v>2</v>
      </c>
      <c r="E31" s="177"/>
      <c r="F31" s="24"/>
      <c r="G31" s="68" t="s">
        <v>43</v>
      </c>
      <c r="H31" s="129">
        <f>+H19+H21+H23+H25+H27+H29</f>
        <v>0</v>
      </c>
      <c r="I31" s="21"/>
      <c r="J31" s="21"/>
      <c r="K31" s="22"/>
      <c r="L31" s="21"/>
      <c r="M31" s="21"/>
      <c r="N31" s="20"/>
      <c r="O31" s="178"/>
      <c r="P31" s="178"/>
      <c r="Q31" s="175"/>
    </row>
    <row r="32" spans="2:251">
      <c r="D32" s="19"/>
      <c r="H32" s="18"/>
      <c r="I32" s="15"/>
      <c r="J32" s="17"/>
      <c r="K32" s="17"/>
      <c r="L32" s="17"/>
      <c r="M32" s="16"/>
      <c r="N32" s="16"/>
      <c r="O32" s="15"/>
      <c r="P32" s="13"/>
      <c r="Q32" s="14"/>
      <c r="R32" s="13"/>
    </row>
    <row r="33" spans="2:53" ht="31.5">
      <c r="B33" s="179" t="s">
        <v>45</v>
      </c>
      <c r="C33" s="179"/>
      <c r="D33" s="180" t="s">
        <v>8</v>
      </c>
      <c r="E33" s="180"/>
      <c r="F33" s="180"/>
      <c r="G33" s="180"/>
      <c r="H33" s="180"/>
      <c r="I33" s="180"/>
      <c r="J33" s="76" t="s">
        <v>47</v>
      </c>
      <c r="K33" s="180" t="s">
        <v>48</v>
      </c>
      <c r="L33" s="180"/>
      <c r="M33" s="181" t="s">
        <v>7</v>
      </c>
      <c r="N33" s="182"/>
      <c r="O33" s="182"/>
      <c r="P33" s="182"/>
      <c r="Q33" s="182"/>
    </row>
    <row r="34" spans="2:53" ht="26.25" customHeight="1">
      <c r="B34" s="140" t="s">
        <v>114</v>
      </c>
      <c r="C34" s="142"/>
      <c r="D34" s="155" t="s">
        <v>100</v>
      </c>
      <c r="E34" s="156"/>
      <c r="F34" s="156"/>
      <c r="G34" s="156"/>
      <c r="H34" s="156"/>
      <c r="I34" s="157"/>
      <c r="J34" s="161"/>
      <c r="K34" s="12" t="s">
        <v>3</v>
      </c>
      <c r="L34" s="70">
        <v>21</v>
      </c>
      <c r="M34" s="162" t="s">
        <v>5</v>
      </c>
      <c r="N34" s="162"/>
      <c r="O34" s="162"/>
      <c r="P34" s="162"/>
      <c r="Q34" s="162"/>
    </row>
    <row r="35" spans="2:53" ht="18" customHeight="1">
      <c r="B35" s="143"/>
      <c r="C35" s="145"/>
      <c r="D35" s="158"/>
      <c r="E35" s="159"/>
      <c r="F35" s="159"/>
      <c r="G35" s="159"/>
      <c r="H35" s="159"/>
      <c r="I35" s="160"/>
      <c r="J35" s="161"/>
      <c r="K35" s="12" t="s">
        <v>2</v>
      </c>
      <c r="L35" s="69"/>
      <c r="M35" s="162"/>
      <c r="N35" s="162"/>
      <c r="O35" s="162"/>
      <c r="P35" s="162"/>
      <c r="Q35" s="162"/>
    </row>
    <row r="36" spans="2:53" ht="18.75" customHeight="1">
      <c r="B36" s="163"/>
      <c r="C36" s="164"/>
      <c r="D36" s="167" t="s">
        <v>6</v>
      </c>
      <c r="E36" s="168"/>
      <c r="F36" s="168"/>
      <c r="G36" s="168"/>
      <c r="H36" s="168"/>
      <c r="I36" s="169"/>
      <c r="J36" s="173"/>
      <c r="K36" s="12" t="s">
        <v>3</v>
      </c>
      <c r="L36" s="71"/>
      <c r="M36" s="146" t="s">
        <v>4</v>
      </c>
      <c r="N36" s="146"/>
      <c r="O36" s="146"/>
      <c r="P36" s="146"/>
      <c r="Q36" s="146"/>
    </row>
    <row r="37" spans="2:53" ht="14.25" customHeight="1">
      <c r="B37" s="165"/>
      <c r="C37" s="166"/>
      <c r="D37" s="170"/>
      <c r="E37" s="171"/>
      <c r="F37" s="171"/>
      <c r="G37" s="171"/>
      <c r="H37" s="171"/>
      <c r="I37" s="172"/>
      <c r="J37" s="173"/>
      <c r="K37" s="12" t="s">
        <v>2</v>
      </c>
      <c r="L37" s="69"/>
      <c r="M37" s="146"/>
      <c r="N37" s="146"/>
      <c r="O37" s="146"/>
      <c r="P37" s="146"/>
      <c r="Q37" s="146"/>
    </row>
    <row r="38" spans="2:53" ht="15.75">
      <c r="B38" s="163"/>
      <c r="C38" s="164"/>
      <c r="D38" s="167" t="s">
        <v>6</v>
      </c>
      <c r="E38" s="168"/>
      <c r="F38" s="168"/>
      <c r="G38" s="168"/>
      <c r="H38" s="168"/>
      <c r="I38" s="169"/>
      <c r="J38" s="173"/>
      <c r="K38" s="12" t="s">
        <v>3</v>
      </c>
      <c r="L38" s="69"/>
      <c r="M38" s="174"/>
      <c r="N38" s="174"/>
      <c r="O38" s="174"/>
      <c r="P38" s="174"/>
      <c r="Q38" s="174"/>
    </row>
    <row r="39" spans="2:53" ht="15.75">
      <c r="B39" s="165"/>
      <c r="C39" s="166"/>
      <c r="D39" s="170"/>
      <c r="E39" s="171"/>
      <c r="F39" s="171"/>
      <c r="G39" s="171"/>
      <c r="H39" s="171"/>
      <c r="I39" s="172"/>
      <c r="J39" s="173"/>
      <c r="K39" s="12" t="s">
        <v>2</v>
      </c>
      <c r="L39" s="69"/>
      <c r="M39" s="174"/>
      <c r="N39" s="174"/>
      <c r="O39" s="174"/>
      <c r="P39" s="174"/>
      <c r="Q39" s="174"/>
    </row>
    <row r="40" spans="2:53" ht="15" customHeight="1">
      <c r="B40" s="140" t="s">
        <v>193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2"/>
      <c r="M40" s="146" t="s">
        <v>0</v>
      </c>
      <c r="N40" s="146"/>
      <c r="O40" s="146"/>
      <c r="P40" s="146"/>
      <c r="Q40" s="146"/>
    </row>
    <row r="41" spans="2:53" ht="85.9" customHeight="1">
      <c r="B41" s="143"/>
      <c r="C41" s="144"/>
      <c r="D41" s="144"/>
      <c r="E41" s="144"/>
      <c r="F41" s="144"/>
      <c r="G41" s="144"/>
      <c r="H41" s="144"/>
      <c r="I41" s="144"/>
      <c r="J41" s="144"/>
      <c r="K41" s="144"/>
      <c r="L41" s="145"/>
      <c r="M41" s="146"/>
      <c r="N41" s="146"/>
      <c r="O41" s="146"/>
      <c r="P41" s="146"/>
      <c r="Q41" s="146"/>
    </row>
    <row r="42" spans="2:53">
      <c r="M42" s="11"/>
      <c r="N42" s="11"/>
    </row>
    <row r="43" spans="2:53" ht="16.5" thickBot="1"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</row>
    <row r="44" spans="2:53" ht="16.5" thickBot="1">
      <c r="B44" s="89" t="s">
        <v>201</v>
      </c>
      <c r="C44" s="90">
        <f>+H30</f>
        <v>19500000</v>
      </c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2:53" ht="16.5" thickBot="1">
      <c r="B45" s="86" t="s">
        <v>200</v>
      </c>
      <c r="C45" s="90">
        <f>+H31</f>
        <v>0</v>
      </c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5.75"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5.75"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8:53" ht="15.75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8:53" ht="15.75"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18:53" ht="15.75"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18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18:53" ht="15.75"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18:53" ht="15.75"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8:53" ht="15.75"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18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18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18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18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18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18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8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8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8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</sheetData>
  <mergeCells count="106"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U18:V18"/>
    <mergeCell ref="C20:C21"/>
    <mergeCell ref="E20:E21"/>
    <mergeCell ref="O20:O21"/>
    <mergeCell ref="P20:P21"/>
    <mergeCell ref="Q20:Q21"/>
    <mergeCell ref="C18:C19"/>
    <mergeCell ref="E18:E19"/>
    <mergeCell ref="O18:O19"/>
    <mergeCell ref="P18:P19"/>
    <mergeCell ref="Q18:Q19"/>
    <mergeCell ref="C22:C23"/>
    <mergeCell ref="E22:E23"/>
    <mergeCell ref="O22:O23"/>
    <mergeCell ref="P22:P23"/>
    <mergeCell ref="Q22:Q23"/>
    <mergeCell ref="C24:C25"/>
    <mergeCell ref="E24:E25"/>
    <mergeCell ref="O24:O25"/>
    <mergeCell ref="P24:P25"/>
    <mergeCell ref="O30:O31"/>
    <mergeCell ref="P30:P31"/>
    <mergeCell ref="Q30:Q31"/>
    <mergeCell ref="Q24:Q25"/>
    <mergeCell ref="C26:C27"/>
    <mergeCell ref="E26:E27"/>
    <mergeCell ref="O26:O27"/>
    <mergeCell ref="P26:P27"/>
    <mergeCell ref="Q26:Q27"/>
    <mergeCell ref="C28:C29"/>
    <mergeCell ref="E28:E29"/>
    <mergeCell ref="O28:O29"/>
    <mergeCell ref="B40:L41"/>
    <mergeCell ref="M40:Q41"/>
    <mergeCell ref="B18:B29"/>
    <mergeCell ref="B36:C37"/>
    <mergeCell ref="D36:I37"/>
    <mergeCell ref="J36:J37"/>
    <mergeCell ref="M36:Q37"/>
    <mergeCell ref="B38:C39"/>
    <mergeCell ref="D38:I39"/>
    <mergeCell ref="J38:J39"/>
    <mergeCell ref="M38:Q39"/>
    <mergeCell ref="B33:C33"/>
    <mergeCell ref="D33:I33"/>
    <mergeCell ref="K33:L33"/>
    <mergeCell ref="M33:Q33"/>
    <mergeCell ref="B34:C35"/>
    <mergeCell ref="D34:I35"/>
    <mergeCell ref="J34:J35"/>
    <mergeCell ref="M34:Q35"/>
    <mergeCell ref="P28:P29"/>
    <mergeCell ref="Q28:Q29"/>
    <mergeCell ref="B30:B31"/>
    <mergeCell ref="C30:C31"/>
    <mergeCell ref="E30:E31"/>
  </mergeCells>
  <pageMargins left="0.62992125984251968" right="0.19685039370078741" top="0.23622047244094491" bottom="0.19685039370078741" header="0.15748031496062992" footer="0"/>
  <pageSetup scale="34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08AB3-903A-444A-81DA-42E88A9008F2}">
  <dimension ref="B1:IQ97"/>
  <sheetViews>
    <sheetView topLeftCell="A84" zoomScale="80" zoomScaleNormal="80" workbookViewId="0">
      <selection activeCell="B86" sqref="B86:C87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43" customFormat="1" ht="37.5" customHeight="1">
      <c r="B2" s="240"/>
      <c r="C2" s="240"/>
      <c r="D2" s="241" t="s">
        <v>29</v>
      </c>
      <c r="E2" s="242"/>
      <c r="F2" s="242"/>
      <c r="G2" s="242"/>
      <c r="H2" s="242"/>
      <c r="I2" s="242"/>
      <c r="J2" s="242"/>
      <c r="K2" s="243"/>
      <c r="L2" s="247" t="s">
        <v>33</v>
      </c>
      <c r="M2" s="248"/>
      <c r="N2" s="248"/>
      <c r="O2" s="249"/>
      <c r="P2" s="250"/>
      <c r="Q2" s="251"/>
      <c r="R2" s="65"/>
    </row>
    <row r="3" spans="2:251" s="43" customFormat="1" ht="37.5" customHeight="1">
      <c r="B3" s="240"/>
      <c r="C3" s="240"/>
      <c r="D3" s="244"/>
      <c r="E3" s="245"/>
      <c r="F3" s="245"/>
      <c r="G3" s="245"/>
      <c r="H3" s="245"/>
      <c r="I3" s="245"/>
      <c r="J3" s="245"/>
      <c r="K3" s="246"/>
      <c r="L3" s="247" t="s">
        <v>30</v>
      </c>
      <c r="M3" s="248"/>
      <c r="N3" s="248"/>
      <c r="O3" s="249"/>
      <c r="P3" s="252"/>
      <c r="Q3" s="253"/>
      <c r="R3" s="65"/>
    </row>
    <row r="4" spans="2:251" s="43" customFormat="1" ht="33.75" customHeight="1">
      <c r="B4" s="240"/>
      <c r="C4" s="240"/>
      <c r="D4" s="241" t="s">
        <v>28</v>
      </c>
      <c r="E4" s="242"/>
      <c r="F4" s="242"/>
      <c r="G4" s="242"/>
      <c r="H4" s="242"/>
      <c r="I4" s="242"/>
      <c r="J4" s="242"/>
      <c r="K4" s="243"/>
      <c r="L4" s="247" t="s">
        <v>31</v>
      </c>
      <c r="M4" s="248"/>
      <c r="N4" s="248"/>
      <c r="O4" s="249"/>
      <c r="P4" s="252"/>
      <c r="Q4" s="253"/>
      <c r="R4" s="65"/>
    </row>
    <row r="5" spans="2:251" s="43" customFormat="1" ht="38.25" customHeight="1">
      <c r="B5" s="240"/>
      <c r="C5" s="240"/>
      <c r="D5" s="244"/>
      <c r="E5" s="245"/>
      <c r="F5" s="245"/>
      <c r="G5" s="245"/>
      <c r="H5" s="245"/>
      <c r="I5" s="245"/>
      <c r="J5" s="245"/>
      <c r="K5" s="246"/>
      <c r="L5" s="247" t="s">
        <v>32</v>
      </c>
      <c r="M5" s="248"/>
      <c r="N5" s="248"/>
      <c r="O5" s="249"/>
      <c r="P5" s="254"/>
      <c r="Q5" s="255"/>
      <c r="R5" s="65"/>
    </row>
    <row r="6" spans="2:251" s="43" customFormat="1" ht="23.25" customHeight="1"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65"/>
    </row>
    <row r="7" spans="2:251" s="43" customFormat="1" ht="31.5" customHeight="1">
      <c r="B7" s="67" t="s">
        <v>39</v>
      </c>
      <c r="C7" s="67" t="s">
        <v>55</v>
      </c>
      <c r="D7" s="207" t="s">
        <v>40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9"/>
      <c r="R7" s="65"/>
    </row>
    <row r="8" spans="2:251" s="43" customFormat="1" ht="36" customHeight="1">
      <c r="B8" s="67" t="s">
        <v>27</v>
      </c>
      <c r="C8" s="67"/>
      <c r="D8" s="210" t="s">
        <v>191</v>
      </c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</row>
    <row r="9" spans="2:251" s="43" customFormat="1" ht="36" customHeight="1">
      <c r="B9" s="211" t="s">
        <v>51</v>
      </c>
      <c r="C9" s="212"/>
      <c r="D9" s="213"/>
      <c r="E9" s="213"/>
      <c r="F9" s="213"/>
      <c r="G9" s="213"/>
      <c r="H9" s="213"/>
      <c r="I9" s="214"/>
      <c r="J9" s="215" t="s">
        <v>26</v>
      </c>
      <c r="K9" s="216"/>
      <c r="L9" s="217"/>
      <c r="M9" s="224" t="s">
        <v>25</v>
      </c>
      <c r="N9" s="225"/>
      <c r="O9" s="225"/>
      <c r="P9" s="225"/>
      <c r="Q9" s="226"/>
      <c r="R9" s="51"/>
      <c r="T9" s="227"/>
      <c r="U9" s="227"/>
      <c r="V9" s="227"/>
      <c r="W9" s="227"/>
      <c r="X9" s="227"/>
    </row>
    <row r="10" spans="2:251" s="43" customFormat="1" ht="36" customHeight="1">
      <c r="B10" s="211" t="s">
        <v>52</v>
      </c>
      <c r="C10" s="212"/>
      <c r="D10" s="213"/>
      <c r="E10" s="213"/>
      <c r="F10" s="213"/>
      <c r="G10" s="213"/>
      <c r="H10" s="213"/>
      <c r="I10" s="214"/>
      <c r="J10" s="218"/>
      <c r="K10" s="219"/>
      <c r="L10" s="220"/>
      <c r="M10" s="64" t="s">
        <v>24</v>
      </c>
      <c r="N10" s="228" t="s">
        <v>23</v>
      </c>
      <c r="O10" s="228"/>
      <c r="P10" s="228"/>
      <c r="Q10" s="64" t="s">
        <v>22</v>
      </c>
      <c r="R10" s="51"/>
      <c r="T10" s="63"/>
      <c r="U10" s="63"/>
      <c r="V10" s="63"/>
      <c r="W10" s="63"/>
      <c r="X10" s="63"/>
    </row>
    <row r="11" spans="2:251" s="43" customFormat="1" ht="21" customHeight="1">
      <c r="B11" s="229" t="s">
        <v>53</v>
      </c>
      <c r="C11" s="230"/>
      <c r="D11" s="231"/>
      <c r="E11" s="231"/>
      <c r="F11" s="231"/>
      <c r="G11" s="231"/>
      <c r="H11" s="231"/>
      <c r="I11" s="232"/>
      <c r="J11" s="218"/>
      <c r="K11" s="219"/>
      <c r="L11" s="220"/>
      <c r="M11" s="96"/>
      <c r="N11" s="308"/>
      <c r="O11" s="309"/>
      <c r="P11" s="310"/>
      <c r="Q11" s="113"/>
      <c r="R11" s="51"/>
      <c r="T11" s="60"/>
      <c r="U11" s="233"/>
      <c r="V11" s="233"/>
      <c r="W11" s="233"/>
      <c r="X11" s="60"/>
      <c r="Z11" s="59"/>
      <c r="AA11" s="59"/>
    </row>
    <row r="12" spans="2:251" s="43" customFormat="1" ht="21" customHeight="1">
      <c r="B12" s="234" t="s">
        <v>115</v>
      </c>
      <c r="C12" s="235"/>
      <c r="D12" s="231"/>
      <c r="E12" s="231"/>
      <c r="F12" s="231"/>
      <c r="G12" s="231"/>
      <c r="H12" s="231"/>
      <c r="I12" s="232"/>
      <c r="J12" s="218"/>
      <c r="K12" s="219"/>
      <c r="L12" s="220"/>
      <c r="M12" s="96"/>
      <c r="N12" s="308"/>
      <c r="O12" s="309"/>
      <c r="P12" s="310"/>
      <c r="Q12" s="113"/>
      <c r="R12" s="51"/>
      <c r="T12" s="54"/>
      <c r="U12" s="192"/>
      <c r="V12" s="192"/>
      <c r="W12" s="192"/>
      <c r="X12" s="48"/>
      <c r="Z12" s="46"/>
      <c r="AA12" s="45"/>
      <c r="AB12" s="44"/>
    </row>
    <row r="13" spans="2:251" s="43" customFormat="1" ht="21" customHeight="1">
      <c r="B13" s="236" t="s">
        <v>116</v>
      </c>
      <c r="C13" s="237"/>
      <c r="D13" s="213"/>
      <c r="E13" s="213"/>
      <c r="F13" s="213"/>
      <c r="G13" s="213"/>
      <c r="H13" s="213"/>
      <c r="I13" s="214"/>
      <c r="J13" s="218"/>
      <c r="K13" s="219"/>
      <c r="L13" s="220"/>
      <c r="M13" s="96"/>
      <c r="N13" s="308"/>
      <c r="O13" s="309"/>
      <c r="P13" s="310"/>
      <c r="Q13" s="113"/>
      <c r="R13" s="51"/>
      <c r="T13" s="54"/>
      <c r="U13" s="192"/>
      <c r="V13" s="192"/>
      <c r="W13" s="192"/>
      <c r="X13" s="48"/>
      <c r="Z13" s="46"/>
      <c r="AA13" s="45"/>
      <c r="AB13" s="44"/>
    </row>
    <row r="14" spans="2:251" s="43" customFormat="1" ht="21" customHeight="1">
      <c r="B14" s="85"/>
      <c r="C14" s="107"/>
      <c r="D14" s="79"/>
      <c r="E14" s="79"/>
      <c r="F14" s="79"/>
      <c r="G14" s="79"/>
      <c r="H14" s="79"/>
      <c r="I14" s="80"/>
      <c r="J14" s="218"/>
      <c r="K14" s="219"/>
      <c r="L14" s="220"/>
      <c r="M14" s="96"/>
      <c r="N14" s="308"/>
      <c r="O14" s="309"/>
      <c r="P14" s="310"/>
      <c r="Q14" s="113"/>
      <c r="R14" s="51"/>
      <c r="T14" s="54"/>
      <c r="U14" s="49"/>
      <c r="V14" s="49"/>
      <c r="W14" s="49"/>
      <c r="X14" s="48"/>
      <c r="Z14" s="46"/>
      <c r="AA14" s="45"/>
      <c r="AB14" s="44"/>
    </row>
    <row r="15" spans="2:251" s="43" customFormat="1" ht="28.5" customHeight="1">
      <c r="B15" s="77" t="s">
        <v>117</v>
      </c>
      <c r="C15" s="78"/>
      <c r="D15" s="238"/>
      <c r="E15" s="238"/>
      <c r="F15" s="238"/>
      <c r="G15" s="238"/>
      <c r="H15" s="238"/>
      <c r="I15" s="239"/>
      <c r="J15" s="221"/>
      <c r="K15" s="222"/>
      <c r="L15" s="223"/>
      <c r="M15" s="96"/>
      <c r="N15" s="308"/>
      <c r="O15" s="309"/>
      <c r="P15" s="310"/>
      <c r="Q15" s="113"/>
      <c r="R15" s="51"/>
      <c r="T15" s="50"/>
      <c r="U15" s="192"/>
      <c r="V15" s="192"/>
      <c r="W15" s="49"/>
      <c r="X15" s="48"/>
      <c r="Y15" s="47"/>
      <c r="Z15" s="46"/>
      <c r="AA15" s="45"/>
      <c r="AB15" s="44"/>
    </row>
    <row r="16" spans="2:251" ht="28.5" customHeight="1">
      <c r="B16" s="193" t="s">
        <v>37</v>
      </c>
      <c r="C16" s="196" t="s">
        <v>35</v>
      </c>
      <c r="D16" s="197" t="s">
        <v>42</v>
      </c>
      <c r="E16" s="197" t="s">
        <v>21</v>
      </c>
      <c r="F16" s="197" t="s">
        <v>49</v>
      </c>
      <c r="G16" s="198" t="s">
        <v>44</v>
      </c>
      <c r="H16" s="197" t="s">
        <v>38</v>
      </c>
      <c r="I16" s="199" t="s">
        <v>36</v>
      </c>
      <c r="J16" s="200"/>
      <c r="K16" s="200"/>
      <c r="L16" s="201"/>
      <c r="M16" s="197" t="s">
        <v>20</v>
      </c>
      <c r="N16" s="197"/>
      <c r="O16" s="205" t="s">
        <v>19</v>
      </c>
      <c r="P16" s="205"/>
      <c r="Q16" s="205"/>
      <c r="R16" s="3"/>
      <c r="S16" s="3"/>
      <c r="T16" s="10"/>
      <c r="U16" s="187"/>
      <c r="V16" s="187"/>
      <c r="W16" s="3"/>
      <c r="X16" s="9"/>
      <c r="Y16" s="3"/>
      <c r="Z16" s="17"/>
      <c r="AA16" s="6"/>
      <c r="AB16" s="34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3.75" customHeight="1">
      <c r="B17" s="194"/>
      <c r="C17" s="196"/>
      <c r="D17" s="197"/>
      <c r="E17" s="197"/>
      <c r="F17" s="197"/>
      <c r="G17" s="197"/>
      <c r="H17" s="197"/>
      <c r="I17" s="202"/>
      <c r="J17" s="203"/>
      <c r="K17" s="203"/>
      <c r="L17" s="204"/>
      <c r="M17" s="197"/>
      <c r="N17" s="197"/>
      <c r="O17" s="197" t="s">
        <v>18</v>
      </c>
      <c r="P17" s="197" t="s">
        <v>17</v>
      </c>
      <c r="Q17" s="196" t="s">
        <v>16</v>
      </c>
      <c r="R17" s="3"/>
      <c r="S17" s="3"/>
      <c r="T17" s="8"/>
      <c r="U17" s="187"/>
      <c r="V17" s="187"/>
      <c r="W17" s="3"/>
      <c r="X17" s="7"/>
      <c r="Y17" s="3"/>
      <c r="Z17" s="17"/>
      <c r="AA17" s="6"/>
      <c r="AB17" s="34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9.75" customHeight="1">
      <c r="B18" s="195"/>
      <c r="C18" s="196"/>
      <c r="D18" s="197"/>
      <c r="E18" s="197"/>
      <c r="F18" s="197"/>
      <c r="G18" s="197"/>
      <c r="H18" s="197"/>
      <c r="I18" s="72" t="s">
        <v>15</v>
      </c>
      <c r="J18" s="72" t="s">
        <v>14</v>
      </c>
      <c r="K18" s="72" t="s">
        <v>13</v>
      </c>
      <c r="L18" s="73" t="s">
        <v>12</v>
      </c>
      <c r="M18" s="42" t="s">
        <v>11</v>
      </c>
      <c r="N18" s="41" t="s">
        <v>10</v>
      </c>
      <c r="O18" s="197"/>
      <c r="P18" s="197"/>
      <c r="Q18" s="196"/>
      <c r="R18" s="3"/>
      <c r="S18" s="3"/>
      <c r="T18" s="5"/>
      <c r="U18" s="187"/>
      <c r="V18" s="187"/>
      <c r="X18" s="6"/>
      <c r="Z18" s="17"/>
      <c r="AA18" s="6"/>
      <c r="AB18" s="34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spans="2:251" ht="33" customHeight="1">
      <c r="B19" s="273" t="s">
        <v>168</v>
      </c>
      <c r="C19" s="184" t="s">
        <v>118</v>
      </c>
      <c r="D19" s="68" t="s">
        <v>41</v>
      </c>
      <c r="E19" s="149" t="s">
        <v>169</v>
      </c>
      <c r="F19" s="74"/>
      <c r="G19" s="68" t="s">
        <v>41</v>
      </c>
      <c r="H19" s="127">
        <f>352219413-184643</f>
        <v>352034770</v>
      </c>
      <c r="I19" s="28"/>
      <c r="J19" s="25"/>
      <c r="K19" s="27"/>
      <c r="L19" s="25"/>
      <c r="M19" s="40"/>
      <c r="N19" s="40"/>
      <c r="O19" s="185" t="e">
        <f>+F20/F19</f>
        <v>#DIV/0!</v>
      </c>
      <c r="P19" s="185">
        <f>+H20/H19</f>
        <v>0</v>
      </c>
      <c r="Q19" s="186" t="e">
        <f>+(O19*O19)/P19</f>
        <v>#DIV/0!</v>
      </c>
      <c r="T19" s="5"/>
      <c r="U19" s="187"/>
      <c r="V19" s="187"/>
      <c r="X19" s="4"/>
      <c r="Z19" s="37"/>
      <c r="AA19" s="6"/>
      <c r="AB19" s="34"/>
    </row>
    <row r="20" spans="2:251" ht="37.5" customHeight="1">
      <c r="B20" s="274"/>
      <c r="C20" s="184"/>
      <c r="D20" s="68" t="s">
        <v>2</v>
      </c>
      <c r="E20" s="150"/>
      <c r="F20" s="74"/>
      <c r="G20" s="68" t="s">
        <v>43</v>
      </c>
      <c r="H20" s="127"/>
      <c r="I20" s="28"/>
      <c r="J20" s="25"/>
      <c r="K20" s="27"/>
      <c r="L20" s="25"/>
      <c r="M20" s="40"/>
      <c r="N20" s="40"/>
      <c r="O20" s="185"/>
      <c r="P20" s="185"/>
      <c r="Q20" s="186"/>
      <c r="T20" s="5"/>
      <c r="U20" s="66"/>
      <c r="V20" s="66"/>
      <c r="X20" s="4"/>
      <c r="Z20" s="37"/>
      <c r="AA20" s="6"/>
      <c r="AB20" s="34"/>
    </row>
    <row r="21" spans="2:251" ht="27" customHeight="1">
      <c r="B21" s="274"/>
      <c r="C21" s="184" t="s">
        <v>119</v>
      </c>
      <c r="D21" s="68" t="s">
        <v>3</v>
      </c>
      <c r="E21" s="149" t="s">
        <v>170</v>
      </c>
      <c r="F21" s="33"/>
      <c r="G21" s="68" t="s">
        <v>3</v>
      </c>
      <c r="H21" s="127">
        <v>17219413</v>
      </c>
      <c r="I21" s="28"/>
      <c r="J21" s="21"/>
      <c r="K21" s="27"/>
      <c r="L21" s="21"/>
      <c r="M21" s="32"/>
      <c r="N21" s="32"/>
      <c r="O21" s="151"/>
      <c r="P21" s="151"/>
      <c r="Q21" s="153"/>
      <c r="X21" s="36"/>
      <c r="Z21" s="37"/>
      <c r="AA21" s="6"/>
      <c r="AB21" s="34"/>
    </row>
    <row r="22" spans="2:251" ht="27" customHeight="1">
      <c r="B22" s="274"/>
      <c r="C22" s="188"/>
      <c r="D22" s="68" t="s">
        <v>2</v>
      </c>
      <c r="E22" s="177"/>
      <c r="F22" s="33"/>
      <c r="G22" s="68" t="s">
        <v>43</v>
      </c>
      <c r="H22" s="127"/>
      <c r="I22" s="23"/>
      <c r="J22" s="21"/>
      <c r="K22" s="27"/>
      <c r="L22" s="21"/>
      <c r="M22" s="39"/>
      <c r="N22" s="38"/>
      <c r="O22" s="152"/>
      <c r="P22" s="152"/>
      <c r="Q22" s="154"/>
      <c r="X22" s="36"/>
      <c r="Z22" s="37"/>
      <c r="AA22" s="6"/>
      <c r="AB22" s="34"/>
    </row>
    <row r="23" spans="2:251" ht="21" customHeight="1">
      <c r="B23" s="274"/>
      <c r="C23" s="188" t="s">
        <v>120</v>
      </c>
      <c r="D23" s="68" t="s">
        <v>3</v>
      </c>
      <c r="E23" s="306" t="s">
        <v>171</v>
      </c>
      <c r="F23" s="33"/>
      <c r="G23" s="68" t="s">
        <v>3</v>
      </c>
      <c r="H23" s="127">
        <v>40500000</v>
      </c>
      <c r="I23" s="28"/>
      <c r="J23" s="25"/>
      <c r="K23" s="27"/>
      <c r="L23" s="25"/>
      <c r="M23" s="32"/>
      <c r="N23" s="32"/>
      <c r="O23" s="178"/>
      <c r="P23" s="178"/>
      <c r="Q23" s="175"/>
      <c r="X23" s="36"/>
    </row>
    <row r="24" spans="2:251" ht="19.5" customHeight="1">
      <c r="B24" s="274"/>
      <c r="C24" s="188"/>
      <c r="D24" s="68" t="s">
        <v>2</v>
      </c>
      <c r="E24" s="307"/>
      <c r="F24" s="33"/>
      <c r="G24" s="68" t="s">
        <v>43</v>
      </c>
      <c r="H24" s="127"/>
      <c r="I24" s="23"/>
      <c r="J24" s="25"/>
      <c r="K24" s="27"/>
      <c r="L24" s="25"/>
      <c r="M24" s="25"/>
      <c r="N24" s="20"/>
      <c r="O24" s="178"/>
      <c r="P24" s="178"/>
      <c r="Q24" s="175"/>
      <c r="AB24" s="34"/>
    </row>
    <row r="25" spans="2:251" ht="25.5" customHeight="1">
      <c r="B25" s="274"/>
      <c r="C25" s="188" t="s">
        <v>121</v>
      </c>
      <c r="D25" s="68" t="s">
        <v>3</v>
      </c>
      <c r="E25" s="149" t="s">
        <v>167</v>
      </c>
      <c r="F25" s="33"/>
      <c r="G25" s="68" t="s">
        <v>3</v>
      </c>
      <c r="H25" s="127">
        <v>2219413</v>
      </c>
      <c r="I25" s="28"/>
      <c r="J25" s="25"/>
      <c r="K25" s="27"/>
      <c r="L25" s="25"/>
      <c r="M25" s="32"/>
      <c r="N25" s="32"/>
      <c r="O25" s="178"/>
      <c r="P25" s="178"/>
      <c r="Q25" s="175"/>
    </row>
    <row r="26" spans="2:251" ht="24" customHeight="1">
      <c r="B26" s="275"/>
      <c r="C26" s="188"/>
      <c r="D26" s="68" t="s">
        <v>2</v>
      </c>
      <c r="E26" s="177"/>
      <c r="F26" s="24"/>
      <c r="G26" s="68" t="s">
        <v>43</v>
      </c>
      <c r="H26" s="127"/>
      <c r="I26" s="25"/>
      <c r="J26" s="25"/>
      <c r="K26" s="27"/>
      <c r="L26" s="25"/>
      <c r="M26" s="25"/>
      <c r="N26" s="20"/>
      <c r="O26" s="178"/>
      <c r="P26" s="178"/>
      <c r="Q26" s="175"/>
    </row>
    <row r="27" spans="2:251" ht="15.75">
      <c r="B27" s="175"/>
      <c r="C27" s="176" t="s">
        <v>9</v>
      </c>
      <c r="D27" s="68" t="s">
        <v>3</v>
      </c>
      <c r="E27" s="149"/>
      <c r="F27" s="91">
        <v>203058</v>
      </c>
      <c r="G27" s="68" t="s">
        <v>3</v>
      </c>
      <c r="H27" s="128">
        <f>+H19+H21+H23+H25</f>
        <v>411973596</v>
      </c>
      <c r="I27" s="26"/>
      <c r="J27" s="25"/>
      <c r="K27" s="25"/>
      <c r="L27" s="25"/>
      <c r="M27" s="25"/>
      <c r="N27" s="20"/>
      <c r="O27" s="178"/>
      <c r="P27" s="178"/>
      <c r="Q27" s="175"/>
    </row>
    <row r="28" spans="2:251" ht="15.75">
      <c r="B28" s="175"/>
      <c r="C28" s="176"/>
      <c r="D28" s="68" t="s">
        <v>2</v>
      </c>
      <c r="E28" s="177"/>
      <c r="F28" s="24"/>
      <c r="G28" s="68" t="s">
        <v>43</v>
      </c>
      <c r="H28" s="128">
        <f>+H20+H22+H24+H26</f>
        <v>0</v>
      </c>
      <c r="I28" s="21"/>
      <c r="J28" s="21"/>
      <c r="K28" s="22"/>
      <c r="L28" s="21"/>
      <c r="M28" s="21"/>
      <c r="N28" s="20"/>
      <c r="O28" s="178"/>
      <c r="P28" s="178"/>
      <c r="Q28" s="175"/>
    </row>
    <row r="29" spans="2:251">
      <c r="D29" s="19"/>
      <c r="H29" s="137"/>
      <c r="I29" s="15"/>
      <c r="J29" s="17"/>
      <c r="K29" s="17"/>
      <c r="L29" s="17"/>
      <c r="M29" s="16"/>
      <c r="N29" s="16"/>
      <c r="O29" s="15"/>
      <c r="P29" s="13"/>
      <c r="Q29" s="14"/>
      <c r="R29" s="13"/>
    </row>
    <row r="30" spans="2:251" ht="31.5">
      <c r="B30" s="179" t="s">
        <v>45</v>
      </c>
      <c r="C30" s="179"/>
      <c r="D30" s="180" t="s">
        <v>8</v>
      </c>
      <c r="E30" s="180"/>
      <c r="F30" s="180"/>
      <c r="G30" s="180"/>
      <c r="H30" s="180"/>
      <c r="I30" s="180"/>
      <c r="J30" s="76" t="s">
        <v>47</v>
      </c>
      <c r="K30" s="180" t="s">
        <v>48</v>
      </c>
      <c r="L30" s="180"/>
      <c r="M30" s="181" t="s">
        <v>7</v>
      </c>
      <c r="N30" s="182"/>
      <c r="O30" s="182"/>
      <c r="P30" s="182"/>
      <c r="Q30" s="182"/>
    </row>
    <row r="31" spans="2:251" ht="26.25" customHeight="1">
      <c r="B31" s="140" t="s">
        <v>122</v>
      </c>
      <c r="C31" s="142"/>
      <c r="D31" s="155" t="s">
        <v>123</v>
      </c>
      <c r="E31" s="156"/>
      <c r="F31" s="156"/>
      <c r="G31" s="156"/>
      <c r="H31" s="156"/>
      <c r="I31" s="157"/>
      <c r="J31" s="161"/>
      <c r="K31" s="12" t="s">
        <v>3</v>
      </c>
      <c r="L31" s="70">
        <v>21</v>
      </c>
      <c r="M31" s="162" t="s">
        <v>5</v>
      </c>
      <c r="N31" s="162"/>
      <c r="O31" s="162"/>
      <c r="P31" s="162"/>
      <c r="Q31" s="162"/>
    </row>
    <row r="32" spans="2:251" ht="18" customHeight="1">
      <c r="B32" s="143"/>
      <c r="C32" s="145"/>
      <c r="D32" s="158"/>
      <c r="E32" s="159"/>
      <c r="F32" s="159"/>
      <c r="G32" s="159"/>
      <c r="H32" s="159"/>
      <c r="I32" s="160"/>
      <c r="J32" s="161"/>
      <c r="K32" s="12" t="s">
        <v>2</v>
      </c>
      <c r="L32" s="69"/>
      <c r="M32" s="162"/>
      <c r="N32" s="162"/>
      <c r="O32" s="162"/>
      <c r="P32" s="162"/>
      <c r="Q32" s="162"/>
    </row>
    <row r="33" spans="2:24" ht="18.75" customHeight="1">
      <c r="B33" s="163"/>
      <c r="C33" s="164"/>
      <c r="D33" s="167" t="s">
        <v>6</v>
      </c>
      <c r="E33" s="168"/>
      <c r="F33" s="168"/>
      <c r="G33" s="168"/>
      <c r="H33" s="168"/>
      <c r="I33" s="169"/>
      <c r="J33" s="173"/>
      <c r="K33" s="12" t="s">
        <v>3</v>
      </c>
      <c r="L33" s="71"/>
      <c r="M33" s="146" t="s">
        <v>4</v>
      </c>
      <c r="N33" s="146"/>
      <c r="O33" s="146"/>
      <c r="P33" s="146"/>
      <c r="Q33" s="146"/>
    </row>
    <row r="34" spans="2:24" ht="14.25" customHeight="1">
      <c r="B34" s="165"/>
      <c r="C34" s="166"/>
      <c r="D34" s="170"/>
      <c r="E34" s="171"/>
      <c r="F34" s="171"/>
      <c r="G34" s="171"/>
      <c r="H34" s="171"/>
      <c r="I34" s="172"/>
      <c r="J34" s="173"/>
      <c r="K34" s="12" t="s">
        <v>2</v>
      </c>
      <c r="L34" s="69"/>
      <c r="M34" s="146"/>
      <c r="N34" s="146"/>
      <c r="O34" s="146"/>
      <c r="P34" s="146"/>
      <c r="Q34" s="146"/>
    </row>
    <row r="35" spans="2:24" ht="15.75">
      <c r="B35" s="163"/>
      <c r="C35" s="164"/>
      <c r="D35" s="167" t="s">
        <v>6</v>
      </c>
      <c r="E35" s="168"/>
      <c r="F35" s="168"/>
      <c r="G35" s="168"/>
      <c r="H35" s="168"/>
      <c r="I35" s="169"/>
      <c r="J35" s="173"/>
      <c r="K35" s="12" t="s">
        <v>3</v>
      </c>
      <c r="L35" s="69"/>
      <c r="M35" s="174"/>
      <c r="N35" s="174"/>
      <c r="O35" s="174"/>
      <c r="P35" s="174"/>
      <c r="Q35" s="174"/>
    </row>
    <row r="36" spans="2:24" ht="15.75">
      <c r="B36" s="165"/>
      <c r="C36" s="166"/>
      <c r="D36" s="170"/>
      <c r="E36" s="171"/>
      <c r="F36" s="171"/>
      <c r="G36" s="171"/>
      <c r="H36" s="171"/>
      <c r="I36" s="172"/>
      <c r="J36" s="173"/>
      <c r="K36" s="12" t="s">
        <v>2</v>
      </c>
      <c r="L36" s="69"/>
      <c r="M36" s="174"/>
      <c r="N36" s="174"/>
      <c r="O36" s="174"/>
      <c r="P36" s="174"/>
      <c r="Q36" s="174"/>
    </row>
    <row r="37" spans="2:24" ht="15" customHeight="1">
      <c r="B37" s="140" t="s">
        <v>193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2"/>
      <c r="M37" s="146" t="s">
        <v>0</v>
      </c>
      <c r="N37" s="146"/>
      <c r="O37" s="146"/>
      <c r="P37" s="146"/>
      <c r="Q37" s="146"/>
    </row>
    <row r="38" spans="2:24" ht="121.9" customHeight="1">
      <c r="B38" s="143"/>
      <c r="C38" s="144"/>
      <c r="D38" s="144"/>
      <c r="E38" s="144"/>
      <c r="F38" s="144"/>
      <c r="G38" s="144"/>
      <c r="H38" s="144"/>
      <c r="I38" s="144"/>
      <c r="J38" s="144"/>
      <c r="K38" s="144"/>
      <c r="L38" s="145"/>
      <c r="M38" s="146"/>
      <c r="N38" s="146"/>
      <c r="O38" s="146"/>
      <c r="P38" s="146"/>
      <c r="Q38" s="146"/>
    </row>
    <row r="39" spans="2:24">
      <c r="M39" s="11"/>
      <c r="N39" s="11"/>
    </row>
    <row r="40" spans="2:24" s="43" customFormat="1" ht="37.5" customHeight="1">
      <c r="B40" s="240"/>
      <c r="C40" s="240"/>
      <c r="D40" s="241" t="s">
        <v>29</v>
      </c>
      <c r="E40" s="242"/>
      <c r="F40" s="242"/>
      <c r="G40" s="242"/>
      <c r="H40" s="242"/>
      <c r="I40" s="242"/>
      <c r="J40" s="242"/>
      <c r="K40" s="243"/>
      <c r="L40" s="247" t="s">
        <v>33</v>
      </c>
      <c r="M40" s="248"/>
      <c r="N40" s="248"/>
      <c r="O40" s="249"/>
      <c r="P40" s="250"/>
      <c r="Q40" s="251"/>
      <c r="R40" s="65"/>
    </row>
    <row r="41" spans="2:24" s="43" customFormat="1" ht="37.5" customHeight="1">
      <c r="B41" s="240"/>
      <c r="C41" s="240"/>
      <c r="D41" s="244"/>
      <c r="E41" s="245"/>
      <c r="F41" s="245"/>
      <c r="G41" s="245"/>
      <c r="H41" s="245"/>
      <c r="I41" s="245"/>
      <c r="J41" s="245"/>
      <c r="K41" s="246"/>
      <c r="L41" s="247" t="s">
        <v>30</v>
      </c>
      <c r="M41" s="248"/>
      <c r="N41" s="248"/>
      <c r="O41" s="249"/>
      <c r="P41" s="252"/>
      <c r="Q41" s="253"/>
      <c r="R41" s="65"/>
    </row>
    <row r="42" spans="2:24" s="43" customFormat="1" ht="33.75" customHeight="1">
      <c r="B42" s="240"/>
      <c r="C42" s="240"/>
      <c r="D42" s="241" t="s">
        <v>28</v>
      </c>
      <c r="E42" s="242"/>
      <c r="F42" s="242"/>
      <c r="G42" s="242"/>
      <c r="H42" s="242"/>
      <c r="I42" s="242"/>
      <c r="J42" s="242"/>
      <c r="K42" s="243"/>
      <c r="L42" s="247" t="s">
        <v>31</v>
      </c>
      <c r="M42" s="248"/>
      <c r="N42" s="248"/>
      <c r="O42" s="249"/>
      <c r="P42" s="252"/>
      <c r="Q42" s="253"/>
      <c r="R42" s="65"/>
    </row>
    <row r="43" spans="2:24" s="43" customFormat="1" ht="38.25" customHeight="1">
      <c r="B43" s="240"/>
      <c r="C43" s="240"/>
      <c r="D43" s="244"/>
      <c r="E43" s="245"/>
      <c r="F43" s="245"/>
      <c r="G43" s="245"/>
      <c r="H43" s="245"/>
      <c r="I43" s="245"/>
      <c r="J43" s="245"/>
      <c r="K43" s="246"/>
      <c r="L43" s="247" t="s">
        <v>32</v>
      </c>
      <c r="M43" s="248"/>
      <c r="N43" s="248"/>
      <c r="O43" s="249"/>
      <c r="P43" s="254"/>
      <c r="Q43" s="255"/>
      <c r="R43" s="65"/>
    </row>
    <row r="44" spans="2:24" s="43" customFormat="1" ht="23.25" customHeight="1">
      <c r="C44" s="206"/>
      <c r="D44" s="206"/>
      <c r="E44" s="206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6"/>
      <c r="R44" s="65"/>
    </row>
    <row r="45" spans="2:24" s="43" customFormat="1" ht="31.5" customHeight="1">
      <c r="B45" s="67" t="s">
        <v>39</v>
      </c>
      <c r="C45" s="67" t="s">
        <v>55</v>
      </c>
      <c r="D45" s="207" t="s">
        <v>40</v>
      </c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9"/>
      <c r="R45" s="65"/>
    </row>
    <row r="46" spans="2:24" s="43" customFormat="1" ht="36" customHeight="1">
      <c r="B46" s="67" t="s">
        <v>27</v>
      </c>
      <c r="C46" s="67"/>
      <c r="D46" s="210" t="s">
        <v>191</v>
      </c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</row>
    <row r="47" spans="2:24" s="43" customFormat="1" ht="36" customHeight="1">
      <c r="B47" s="211" t="s">
        <v>51</v>
      </c>
      <c r="C47" s="212"/>
      <c r="D47" s="213"/>
      <c r="E47" s="213"/>
      <c r="F47" s="213"/>
      <c r="G47" s="213"/>
      <c r="H47" s="213"/>
      <c r="I47" s="214"/>
      <c r="J47" s="215" t="s">
        <v>26</v>
      </c>
      <c r="K47" s="216"/>
      <c r="L47" s="217"/>
      <c r="M47" s="224" t="s">
        <v>25</v>
      </c>
      <c r="N47" s="225"/>
      <c r="O47" s="225"/>
      <c r="P47" s="225"/>
      <c r="Q47" s="226"/>
      <c r="R47" s="51"/>
      <c r="T47" s="227"/>
      <c r="U47" s="227"/>
      <c r="V47" s="227"/>
      <c r="W47" s="227"/>
      <c r="X47" s="227"/>
    </row>
    <row r="48" spans="2:24" s="43" customFormat="1" ht="36" customHeight="1">
      <c r="B48" s="211" t="s">
        <v>52</v>
      </c>
      <c r="C48" s="212"/>
      <c r="D48" s="213"/>
      <c r="E48" s="213"/>
      <c r="F48" s="213"/>
      <c r="G48" s="213"/>
      <c r="H48" s="213"/>
      <c r="I48" s="214"/>
      <c r="J48" s="218"/>
      <c r="K48" s="219"/>
      <c r="L48" s="220"/>
      <c r="M48" s="64" t="s">
        <v>24</v>
      </c>
      <c r="N48" s="228" t="s">
        <v>23</v>
      </c>
      <c r="O48" s="228"/>
      <c r="P48" s="228"/>
      <c r="Q48" s="64" t="s">
        <v>22</v>
      </c>
      <c r="R48" s="51"/>
      <c r="T48" s="63"/>
      <c r="U48" s="63"/>
      <c r="V48" s="63"/>
      <c r="W48" s="63"/>
      <c r="X48" s="63"/>
    </row>
    <row r="49" spans="2:28" s="43" customFormat="1" ht="21" customHeight="1">
      <c r="B49" s="229" t="s">
        <v>53</v>
      </c>
      <c r="C49" s="230"/>
      <c r="D49" s="231"/>
      <c r="E49" s="231"/>
      <c r="F49" s="231"/>
      <c r="G49" s="231"/>
      <c r="H49" s="231"/>
      <c r="I49" s="232"/>
      <c r="J49" s="218"/>
      <c r="K49" s="219"/>
      <c r="L49" s="220"/>
      <c r="M49" s="102"/>
      <c r="N49" s="308"/>
      <c r="O49" s="309"/>
      <c r="P49" s="310"/>
      <c r="Q49" s="114"/>
      <c r="R49" s="51"/>
      <c r="T49" s="60"/>
      <c r="U49" s="233"/>
      <c r="V49" s="233"/>
      <c r="W49" s="233"/>
      <c r="X49" s="60"/>
      <c r="Z49" s="59"/>
      <c r="AA49" s="59"/>
    </row>
    <row r="50" spans="2:28" s="43" customFormat="1" ht="21" customHeight="1">
      <c r="B50" s="234" t="s">
        <v>115</v>
      </c>
      <c r="C50" s="235"/>
      <c r="D50" s="231"/>
      <c r="E50" s="231"/>
      <c r="F50" s="231"/>
      <c r="G50" s="231"/>
      <c r="H50" s="231"/>
      <c r="I50" s="232"/>
      <c r="J50" s="218"/>
      <c r="K50" s="219"/>
      <c r="L50" s="220"/>
      <c r="M50" s="102"/>
      <c r="N50" s="308"/>
      <c r="O50" s="309"/>
      <c r="P50" s="310"/>
      <c r="Q50" s="114"/>
      <c r="R50" s="51"/>
      <c r="T50" s="54"/>
      <c r="U50" s="192"/>
      <c r="V50" s="192"/>
      <c r="W50" s="192"/>
      <c r="X50" s="48"/>
      <c r="Z50" s="46"/>
      <c r="AA50" s="45"/>
      <c r="AB50" s="44"/>
    </row>
    <row r="51" spans="2:28" s="43" customFormat="1" ht="21" customHeight="1">
      <c r="B51" s="236" t="s">
        <v>116</v>
      </c>
      <c r="C51" s="237"/>
      <c r="D51" s="213"/>
      <c r="E51" s="213"/>
      <c r="F51" s="213"/>
      <c r="G51" s="213"/>
      <c r="H51" s="213"/>
      <c r="I51" s="214"/>
      <c r="J51" s="218"/>
      <c r="K51" s="219"/>
      <c r="L51" s="220"/>
      <c r="M51" s="102"/>
      <c r="N51" s="308"/>
      <c r="O51" s="309"/>
      <c r="P51" s="310"/>
      <c r="Q51" s="114"/>
      <c r="R51" s="51"/>
      <c r="T51" s="54"/>
      <c r="U51" s="192"/>
      <c r="V51" s="192"/>
      <c r="W51" s="192"/>
      <c r="X51" s="48"/>
      <c r="Z51" s="46"/>
      <c r="AA51" s="45"/>
      <c r="AB51" s="44"/>
    </row>
    <row r="52" spans="2:28" s="43" customFormat="1" ht="21" customHeight="1">
      <c r="B52" s="85"/>
      <c r="C52" s="107"/>
      <c r="D52" s="79"/>
      <c r="E52" s="79"/>
      <c r="F52" s="79"/>
      <c r="G52" s="79"/>
      <c r="H52" s="79"/>
      <c r="I52" s="80"/>
      <c r="J52" s="218"/>
      <c r="K52" s="219"/>
      <c r="L52" s="220"/>
      <c r="M52" s="102"/>
      <c r="N52" s="308"/>
      <c r="O52" s="309"/>
      <c r="P52" s="310"/>
      <c r="Q52" s="114"/>
      <c r="R52" s="51"/>
      <c r="T52" s="54"/>
      <c r="U52" s="49"/>
      <c r="V52" s="49"/>
      <c r="W52" s="49"/>
      <c r="X52" s="48"/>
      <c r="Z52" s="46"/>
      <c r="AA52" s="45"/>
      <c r="AB52" s="44"/>
    </row>
    <row r="53" spans="2:28" s="43" customFormat="1" ht="21" hidden="1" customHeight="1">
      <c r="B53" s="85"/>
      <c r="C53" s="107"/>
      <c r="D53" s="79"/>
      <c r="E53" s="79"/>
      <c r="F53" s="79"/>
      <c r="G53" s="79"/>
      <c r="H53" s="79"/>
      <c r="I53" s="80"/>
      <c r="J53" s="218"/>
      <c r="K53" s="219"/>
      <c r="L53" s="220"/>
      <c r="M53" s="102"/>
      <c r="N53" s="308"/>
      <c r="O53" s="309"/>
      <c r="P53" s="310"/>
      <c r="Q53" s="114"/>
      <c r="R53" s="51"/>
      <c r="T53" s="54"/>
      <c r="U53" s="49"/>
      <c r="V53" s="49"/>
      <c r="W53" s="49"/>
      <c r="X53" s="48"/>
      <c r="Z53" s="46"/>
      <c r="AA53" s="45"/>
      <c r="AB53" s="44"/>
    </row>
    <row r="54" spans="2:28" s="43" customFormat="1" ht="21" hidden="1" customHeight="1">
      <c r="B54" s="85"/>
      <c r="C54" s="107"/>
      <c r="D54" s="79"/>
      <c r="E54" s="79"/>
      <c r="F54" s="79"/>
      <c r="G54" s="79"/>
      <c r="H54" s="79"/>
      <c r="I54" s="80"/>
      <c r="J54" s="218"/>
      <c r="K54" s="219"/>
      <c r="L54" s="220"/>
      <c r="M54" s="102"/>
      <c r="N54" s="308"/>
      <c r="O54" s="309"/>
      <c r="P54" s="310"/>
      <c r="Q54" s="114"/>
      <c r="R54" s="51"/>
      <c r="T54" s="54"/>
      <c r="U54" s="49"/>
      <c r="V54" s="49"/>
      <c r="W54" s="49"/>
      <c r="X54" s="48"/>
      <c r="Z54" s="46"/>
      <c r="AA54" s="45"/>
      <c r="AB54" s="44"/>
    </row>
    <row r="55" spans="2:28" s="43" customFormat="1" ht="21" hidden="1" customHeight="1">
      <c r="B55" s="85"/>
      <c r="C55" s="107"/>
      <c r="D55" s="79"/>
      <c r="E55" s="79"/>
      <c r="F55" s="79"/>
      <c r="G55" s="79"/>
      <c r="H55" s="79"/>
      <c r="I55" s="80"/>
      <c r="J55" s="218"/>
      <c r="K55" s="219"/>
      <c r="L55" s="220"/>
      <c r="M55" s="102"/>
      <c r="N55" s="308"/>
      <c r="O55" s="309"/>
      <c r="P55" s="310"/>
      <c r="Q55" s="114"/>
      <c r="R55" s="51"/>
      <c r="T55" s="54"/>
      <c r="U55" s="49"/>
      <c r="V55" s="49"/>
      <c r="W55" s="49"/>
      <c r="X55" s="48"/>
      <c r="Z55" s="46"/>
      <c r="AA55" s="45"/>
      <c r="AB55" s="44"/>
    </row>
    <row r="56" spans="2:28" s="43" customFormat="1" ht="21" hidden="1" customHeight="1">
      <c r="B56" s="85"/>
      <c r="C56" s="107"/>
      <c r="D56" s="79"/>
      <c r="E56" s="79"/>
      <c r="F56" s="79"/>
      <c r="G56" s="79"/>
      <c r="H56" s="79"/>
      <c r="I56" s="80"/>
      <c r="J56" s="218"/>
      <c r="K56" s="219"/>
      <c r="L56" s="220"/>
      <c r="M56" s="102"/>
      <c r="N56" s="308"/>
      <c r="O56" s="309"/>
      <c r="P56" s="310"/>
      <c r="Q56" s="114"/>
      <c r="R56" s="51"/>
      <c r="T56" s="54"/>
      <c r="U56" s="49"/>
      <c r="V56" s="49"/>
      <c r="W56" s="49"/>
      <c r="X56" s="48"/>
      <c r="Z56" s="46"/>
      <c r="AA56" s="45"/>
      <c r="AB56" s="44"/>
    </row>
    <row r="57" spans="2:28" s="43" customFormat="1" ht="21" hidden="1" customHeight="1">
      <c r="B57" s="85"/>
      <c r="C57" s="107"/>
      <c r="D57" s="79"/>
      <c r="E57" s="79"/>
      <c r="F57" s="79"/>
      <c r="G57" s="79"/>
      <c r="H57" s="79"/>
      <c r="I57" s="80"/>
      <c r="J57" s="218"/>
      <c r="K57" s="219"/>
      <c r="L57" s="220"/>
      <c r="M57" s="102"/>
      <c r="N57" s="308"/>
      <c r="O57" s="309"/>
      <c r="P57" s="310"/>
      <c r="Q57" s="114"/>
      <c r="R57" s="51"/>
      <c r="T57" s="54"/>
      <c r="U57" s="49"/>
      <c r="V57" s="49"/>
      <c r="W57" s="49"/>
      <c r="X57" s="48"/>
      <c r="Z57" s="46"/>
      <c r="AA57" s="45"/>
      <c r="AB57" s="44"/>
    </row>
    <row r="58" spans="2:28" s="43" customFormat="1" ht="21" hidden="1" customHeight="1">
      <c r="B58" s="85"/>
      <c r="C58" s="107"/>
      <c r="D58" s="79"/>
      <c r="E58" s="79"/>
      <c r="F58" s="79"/>
      <c r="G58" s="79"/>
      <c r="H58" s="79"/>
      <c r="I58" s="80"/>
      <c r="J58" s="218"/>
      <c r="K58" s="219"/>
      <c r="L58" s="220"/>
      <c r="M58" s="102"/>
      <c r="N58" s="308"/>
      <c r="O58" s="309"/>
      <c r="P58" s="310"/>
      <c r="Q58" s="114"/>
      <c r="R58" s="51"/>
      <c r="T58" s="54"/>
      <c r="U58" s="49"/>
      <c r="V58" s="49"/>
      <c r="W58" s="49"/>
      <c r="X58" s="48"/>
      <c r="Z58" s="46"/>
      <c r="AA58" s="45"/>
      <c r="AB58" s="44"/>
    </row>
    <row r="59" spans="2:28" s="43" customFormat="1" ht="21" hidden="1" customHeight="1">
      <c r="B59" s="85"/>
      <c r="C59" s="107"/>
      <c r="D59" s="79"/>
      <c r="E59" s="79"/>
      <c r="F59" s="79"/>
      <c r="G59" s="79"/>
      <c r="H59" s="79"/>
      <c r="I59" s="80"/>
      <c r="J59" s="218"/>
      <c r="K59" s="219"/>
      <c r="L59" s="220"/>
      <c r="M59" s="102"/>
      <c r="N59" s="308"/>
      <c r="O59" s="309"/>
      <c r="P59" s="310"/>
      <c r="Q59" s="114"/>
      <c r="R59" s="51"/>
      <c r="T59" s="54"/>
      <c r="U59" s="49"/>
      <c r="V59" s="49"/>
      <c r="W59" s="49"/>
      <c r="X59" s="48"/>
      <c r="Z59" s="46"/>
      <c r="AA59" s="45"/>
      <c r="AB59" s="44"/>
    </row>
    <row r="60" spans="2:28" s="43" customFormat="1" ht="21" hidden="1" customHeight="1">
      <c r="B60" s="85"/>
      <c r="C60" s="107"/>
      <c r="D60" s="79"/>
      <c r="E60" s="79"/>
      <c r="F60" s="79"/>
      <c r="G60" s="79"/>
      <c r="H60" s="79"/>
      <c r="I60" s="80"/>
      <c r="J60" s="218"/>
      <c r="K60" s="219"/>
      <c r="L60" s="220"/>
      <c r="M60" s="102"/>
      <c r="N60" s="308"/>
      <c r="O60" s="309"/>
      <c r="P60" s="310"/>
      <c r="Q60" s="114"/>
      <c r="R60" s="51"/>
      <c r="T60" s="54"/>
      <c r="U60" s="49"/>
      <c r="V60" s="49"/>
      <c r="W60" s="49"/>
      <c r="X60" s="48"/>
      <c r="Z60" s="46"/>
      <c r="AA60" s="45"/>
      <c r="AB60" s="44"/>
    </row>
    <row r="61" spans="2:28" s="43" customFormat="1" ht="21" hidden="1" customHeight="1">
      <c r="B61" s="85"/>
      <c r="C61" s="107"/>
      <c r="D61" s="79"/>
      <c r="E61" s="79"/>
      <c r="F61" s="79"/>
      <c r="G61" s="79"/>
      <c r="H61" s="79"/>
      <c r="I61" s="80"/>
      <c r="J61" s="218"/>
      <c r="K61" s="219"/>
      <c r="L61" s="220"/>
      <c r="M61" s="102"/>
      <c r="N61" s="308"/>
      <c r="O61" s="309"/>
      <c r="P61" s="310"/>
      <c r="Q61" s="114"/>
      <c r="R61" s="51"/>
      <c r="T61" s="54"/>
      <c r="U61" s="49"/>
      <c r="V61" s="49"/>
      <c r="W61" s="49"/>
      <c r="X61" s="48"/>
      <c r="Z61" s="46"/>
      <c r="AA61" s="45"/>
      <c r="AB61" s="44"/>
    </row>
    <row r="62" spans="2:28" s="43" customFormat="1" ht="21" hidden="1" customHeight="1">
      <c r="B62" s="85"/>
      <c r="C62" s="107"/>
      <c r="D62" s="79"/>
      <c r="E62" s="79"/>
      <c r="F62" s="79"/>
      <c r="G62" s="79"/>
      <c r="H62" s="79"/>
      <c r="I62" s="80"/>
      <c r="J62" s="218"/>
      <c r="K62" s="219"/>
      <c r="L62" s="220"/>
      <c r="M62" s="102"/>
      <c r="N62" s="308"/>
      <c r="O62" s="309"/>
      <c r="P62" s="310"/>
      <c r="Q62" s="114"/>
      <c r="R62" s="51"/>
      <c r="T62" s="54"/>
      <c r="U62" s="49"/>
      <c r="V62" s="49"/>
      <c r="W62" s="49"/>
      <c r="X62" s="48"/>
      <c r="Z62" s="46"/>
      <c r="AA62" s="45"/>
      <c r="AB62" s="44"/>
    </row>
    <row r="63" spans="2:28" s="43" customFormat="1" ht="21" hidden="1" customHeight="1">
      <c r="B63" s="85"/>
      <c r="C63" s="107"/>
      <c r="D63" s="79"/>
      <c r="E63" s="79"/>
      <c r="F63" s="79"/>
      <c r="G63" s="79"/>
      <c r="H63" s="79"/>
      <c r="I63" s="80"/>
      <c r="J63" s="218"/>
      <c r="K63" s="219"/>
      <c r="L63" s="220"/>
      <c r="M63" s="117"/>
      <c r="N63" s="302"/>
      <c r="O63" s="302"/>
      <c r="P63" s="302"/>
      <c r="Q63" s="115"/>
      <c r="R63" s="51"/>
      <c r="T63" s="54"/>
      <c r="U63" s="49"/>
      <c r="V63" s="49"/>
      <c r="W63" s="49"/>
      <c r="X63" s="48"/>
      <c r="Z63" s="46"/>
      <c r="AA63" s="45"/>
      <c r="AB63" s="44"/>
    </row>
    <row r="64" spans="2:28" s="43" customFormat="1" ht="21" hidden="1" customHeight="1">
      <c r="B64" s="85"/>
      <c r="C64" s="107"/>
      <c r="D64" s="79"/>
      <c r="E64" s="79"/>
      <c r="F64" s="79"/>
      <c r="G64" s="79"/>
      <c r="H64" s="79"/>
      <c r="I64" s="80"/>
      <c r="J64" s="218"/>
      <c r="K64" s="219"/>
      <c r="L64" s="220"/>
      <c r="M64" s="117"/>
      <c r="N64" s="302"/>
      <c r="O64" s="302"/>
      <c r="P64" s="302"/>
      <c r="Q64" s="115"/>
      <c r="R64" s="51"/>
      <c r="T64" s="54"/>
      <c r="U64" s="49"/>
      <c r="V64" s="49"/>
      <c r="W64" s="49"/>
      <c r="X64" s="48"/>
      <c r="Z64" s="46"/>
      <c r="AA64" s="45"/>
      <c r="AB64" s="44"/>
    </row>
    <row r="65" spans="2:251" s="43" customFormat="1" ht="21" hidden="1" customHeight="1">
      <c r="B65" s="85"/>
      <c r="C65" s="107"/>
      <c r="D65" s="79"/>
      <c r="E65" s="79"/>
      <c r="F65" s="79"/>
      <c r="G65" s="79"/>
      <c r="H65" s="79"/>
      <c r="I65" s="80"/>
      <c r="J65" s="218"/>
      <c r="K65" s="219"/>
      <c r="L65" s="220"/>
      <c r="M65" s="102"/>
      <c r="N65" s="308"/>
      <c r="O65" s="309"/>
      <c r="P65" s="310"/>
      <c r="Q65" s="114"/>
      <c r="R65" s="51"/>
      <c r="T65" s="54"/>
      <c r="U65" s="49"/>
      <c r="V65" s="49"/>
      <c r="W65" s="49"/>
      <c r="X65" s="48"/>
      <c r="Z65" s="46"/>
      <c r="AA65" s="45"/>
      <c r="AB65" s="44"/>
    </row>
    <row r="66" spans="2:251" s="43" customFormat="1" ht="21" hidden="1" customHeight="1">
      <c r="B66" s="85"/>
      <c r="C66" s="107"/>
      <c r="D66" s="79"/>
      <c r="E66" s="79"/>
      <c r="F66" s="79"/>
      <c r="G66" s="79"/>
      <c r="H66" s="79"/>
      <c r="I66" s="80"/>
      <c r="J66" s="218"/>
      <c r="K66" s="219"/>
      <c r="L66" s="220"/>
      <c r="M66" s="102"/>
      <c r="N66" s="308"/>
      <c r="O66" s="309"/>
      <c r="P66" s="310"/>
      <c r="Q66" s="114"/>
      <c r="R66" s="51"/>
      <c r="T66" s="54"/>
      <c r="U66" s="49"/>
      <c r="V66" s="49"/>
      <c r="W66" s="49"/>
      <c r="X66" s="48"/>
      <c r="Z66" s="46"/>
      <c r="AA66" s="45"/>
      <c r="AB66" s="44"/>
    </row>
    <row r="67" spans="2:251" s="43" customFormat="1" ht="21" customHeight="1">
      <c r="B67" s="85"/>
      <c r="C67" s="107"/>
      <c r="D67" s="79"/>
      <c r="E67" s="79"/>
      <c r="F67" s="79"/>
      <c r="G67" s="79"/>
      <c r="H67" s="79"/>
      <c r="I67" s="80"/>
      <c r="J67" s="218"/>
      <c r="K67" s="219"/>
      <c r="L67" s="220"/>
      <c r="M67" s="98"/>
      <c r="N67" s="302"/>
      <c r="O67" s="302"/>
      <c r="P67" s="302"/>
      <c r="Q67" s="112"/>
      <c r="R67" s="51"/>
      <c r="T67" s="54"/>
      <c r="U67" s="49"/>
      <c r="V67" s="49"/>
      <c r="W67" s="49"/>
      <c r="X67" s="48"/>
      <c r="Z67" s="46"/>
      <c r="AA67" s="45"/>
      <c r="AB67" s="44"/>
    </row>
    <row r="68" spans="2:251" s="43" customFormat="1" ht="21" customHeight="1">
      <c r="B68" s="77" t="s">
        <v>117</v>
      </c>
      <c r="C68" s="78"/>
      <c r="D68" s="238"/>
      <c r="E68" s="238"/>
      <c r="F68" s="238"/>
      <c r="G68" s="238"/>
      <c r="H68" s="238"/>
      <c r="I68" s="239"/>
      <c r="J68" s="221"/>
      <c r="K68" s="222"/>
      <c r="L68" s="223"/>
      <c r="M68" s="118"/>
      <c r="N68" s="302"/>
      <c r="O68" s="302"/>
      <c r="P68" s="302"/>
      <c r="Q68" s="112"/>
      <c r="R68" s="51"/>
      <c r="T68" s="50"/>
      <c r="U68" s="192"/>
      <c r="V68" s="192"/>
      <c r="W68" s="49"/>
      <c r="X68" s="48"/>
      <c r="Y68" s="47"/>
      <c r="Z68" s="46"/>
      <c r="AA68" s="45"/>
      <c r="AB68" s="44"/>
    </row>
    <row r="69" spans="2:251" ht="28.5" customHeight="1">
      <c r="B69" s="193" t="s">
        <v>37</v>
      </c>
      <c r="C69" s="196" t="s">
        <v>35</v>
      </c>
      <c r="D69" s="197" t="s">
        <v>42</v>
      </c>
      <c r="E69" s="197" t="s">
        <v>21</v>
      </c>
      <c r="F69" s="197" t="s">
        <v>49</v>
      </c>
      <c r="G69" s="198" t="s">
        <v>44</v>
      </c>
      <c r="H69" s="197" t="s">
        <v>38</v>
      </c>
      <c r="I69" s="199" t="s">
        <v>36</v>
      </c>
      <c r="J69" s="200"/>
      <c r="K69" s="200"/>
      <c r="L69" s="201"/>
      <c r="M69" s="197" t="s">
        <v>20</v>
      </c>
      <c r="N69" s="197"/>
      <c r="O69" s="205" t="s">
        <v>19</v>
      </c>
      <c r="P69" s="205"/>
      <c r="Q69" s="205"/>
      <c r="R69" s="116"/>
      <c r="S69" s="3"/>
      <c r="T69" s="10"/>
      <c r="U69" s="187"/>
      <c r="V69" s="187"/>
      <c r="W69" s="3"/>
      <c r="X69" s="9"/>
      <c r="Y69" s="3"/>
      <c r="Z69" s="17"/>
      <c r="AA69" s="6"/>
      <c r="AB69" s="34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</row>
    <row r="70" spans="2:251" ht="33.75" customHeight="1">
      <c r="B70" s="194"/>
      <c r="C70" s="196"/>
      <c r="D70" s="197"/>
      <c r="E70" s="197"/>
      <c r="F70" s="197"/>
      <c r="G70" s="197"/>
      <c r="H70" s="197"/>
      <c r="I70" s="202"/>
      <c r="J70" s="203"/>
      <c r="K70" s="203"/>
      <c r="L70" s="204"/>
      <c r="M70" s="197"/>
      <c r="N70" s="197"/>
      <c r="O70" s="197" t="s">
        <v>18</v>
      </c>
      <c r="P70" s="197" t="s">
        <v>17</v>
      </c>
      <c r="Q70" s="196" t="s">
        <v>16</v>
      </c>
      <c r="R70" s="3"/>
      <c r="S70" s="3"/>
      <c r="T70" s="8"/>
      <c r="U70" s="187"/>
      <c r="V70" s="187"/>
      <c r="W70" s="3"/>
      <c r="X70" s="7"/>
      <c r="Y70" s="3"/>
      <c r="Z70" s="17"/>
      <c r="AA70" s="6"/>
      <c r="AB70" s="34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</row>
    <row r="71" spans="2:251" ht="39.75" customHeight="1">
      <c r="B71" s="195"/>
      <c r="C71" s="196"/>
      <c r="D71" s="197"/>
      <c r="E71" s="197"/>
      <c r="F71" s="197"/>
      <c r="G71" s="197"/>
      <c r="H71" s="197"/>
      <c r="I71" s="72" t="s">
        <v>15</v>
      </c>
      <c r="J71" s="72" t="s">
        <v>14</v>
      </c>
      <c r="K71" s="72" t="s">
        <v>13</v>
      </c>
      <c r="L71" s="73" t="s">
        <v>12</v>
      </c>
      <c r="M71" s="42" t="s">
        <v>11</v>
      </c>
      <c r="N71" s="41" t="s">
        <v>10</v>
      </c>
      <c r="O71" s="197"/>
      <c r="P71" s="197"/>
      <c r="Q71" s="196"/>
      <c r="R71" s="3"/>
      <c r="S71" s="3"/>
      <c r="T71" s="5"/>
      <c r="U71" s="187"/>
      <c r="V71" s="187"/>
      <c r="X71" s="6"/>
      <c r="Z71" s="17"/>
      <c r="AA71" s="6"/>
      <c r="AB71" s="34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</row>
    <row r="72" spans="2:251" ht="33" customHeight="1">
      <c r="B72" s="273" t="s">
        <v>172</v>
      </c>
      <c r="C72" s="184" t="s">
        <v>124</v>
      </c>
      <c r="D72" s="68" t="s">
        <v>41</v>
      </c>
      <c r="E72" s="149" t="s">
        <v>167</v>
      </c>
      <c r="F72" s="74"/>
      <c r="G72" s="68" t="s">
        <v>41</v>
      </c>
      <c r="H72" s="75">
        <v>83866666.659999996</v>
      </c>
      <c r="I72" s="28"/>
      <c r="J72" s="25"/>
      <c r="K72" s="27"/>
      <c r="L72" s="25"/>
      <c r="M72" s="40"/>
      <c r="N72" s="40"/>
      <c r="O72" s="185" t="e">
        <f>+F73/F72</f>
        <v>#DIV/0!</v>
      </c>
      <c r="P72" s="185">
        <f>+H73/H72</f>
        <v>0</v>
      </c>
      <c r="Q72" s="186" t="e">
        <f>+(O72*O72)/P72</f>
        <v>#DIV/0!</v>
      </c>
      <c r="T72" s="5"/>
      <c r="U72" s="187"/>
      <c r="V72" s="187"/>
      <c r="X72" s="4"/>
      <c r="Z72" s="37"/>
      <c r="AA72" s="6"/>
      <c r="AB72" s="34"/>
    </row>
    <row r="73" spans="2:251" ht="37.5" customHeight="1">
      <c r="B73" s="274"/>
      <c r="C73" s="184"/>
      <c r="D73" s="68" t="s">
        <v>2</v>
      </c>
      <c r="E73" s="150"/>
      <c r="F73" s="74"/>
      <c r="G73" s="68" t="s">
        <v>43</v>
      </c>
      <c r="H73" s="23"/>
      <c r="I73" s="28"/>
      <c r="J73" s="25"/>
      <c r="K73" s="27"/>
      <c r="L73" s="25"/>
      <c r="M73" s="40"/>
      <c r="N73" s="40"/>
      <c r="O73" s="185"/>
      <c r="P73" s="185"/>
      <c r="Q73" s="186"/>
      <c r="T73" s="5"/>
      <c r="U73" s="66"/>
      <c r="V73" s="66"/>
      <c r="X73" s="4"/>
      <c r="Z73" s="37"/>
      <c r="AA73" s="6"/>
      <c r="AB73" s="34"/>
    </row>
    <row r="74" spans="2:251" ht="27" customHeight="1">
      <c r="B74" s="274"/>
      <c r="C74" s="184" t="s">
        <v>125</v>
      </c>
      <c r="D74" s="68" t="s">
        <v>3</v>
      </c>
      <c r="E74" s="306" t="s">
        <v>173</v>
      </c>
      <c r="F74" s="33"/>
      <c r="G74" s="68" t="s">
        <v>3</v>
      </c>
      <c r="H74" s="28">
        <v>163666666.66</v>
      </c>
      <c r="I74" s="28"/>
      <c r="J74" s="21"/>
      <c r="K74" s="27"/>
      <c r="L74" s="21"/>
      <c r="M74" s="32"/>
      <c r="N74" s="32"/>
      <c r="O74" s="151"/>
      <c r="P74" s="151"/>
      <c r="Q74" s="153"/>
      <c r="X74" s="36"/>
      <c r="Z74" s="37"/>
      <c r="AA74" s="6"/>
      <c r="AB74" s="34"/>
    </row>
    <row r="75" spans="2:251" ht="27" customHeight="1">
      <c r="B75" s="274"/>
      <c r="C75" s="188"/>
      <c r="D75" s="68" t="s">
        <v>2</v>
      </c>
      <c r="E75" s="307"/>
      <c r="F75" s="33"/>
      <c r="G75" s="68" t="s">
        <v>43</v>
      </c>
      <c r="H75" s="23"/>
      <c r="I75" s="23"/>
      <c r="J75" s="21"/>
      <c r="K75" s="27"/>
      <c r="L75" s="21"/>
      <c r="M75" s="39"/>
      <c r="N75" s="38"/>
      <c r="O75" s="152"/>
      <c r="P75" s="152"/>
      <c r="Q75" s="154"/>
      <c r="X75" s="36"/>
      <c r="Z75" s="37"/>
      <c r="AA75" s="6"/>
      <c r="AB75" s="34"/>
    </row>
    <row r="76" spans="2:251" ht="21" customHeight="1">
      <c r="B76" s="274"/>
      <c r="C76" s="188" t="s">
        <v>126</v>
      </c>
      <c r="D76" s="68" t="s">
        <v>3</v>
      </c>
      <c r="E76" s="149" t="s">
        <v>174</v>
      </c>
      <c r="F76" s="33"/>
      <c r="G76" s="68" t="s">
        <v>3</v>
      </c>
      <c r="H76" s="28">
        <v>87000000</v>
      </c>
      <c r="I76" s="28"/>
      <c r="J76" s="25"/>
      <c r="K76" s="27"/>
      <c r="L76" s="25"/>
      <c r="M76" s="32"/>
      <c r="N76" s="32"/>
      <c r="O76" s="178"/>
      <c r="P76" s="178"/>
      <c r="Q76" s="175"/>
      <c r="X76" s="36"/>
    </row>
    <row r="77" spans="2:251" ht="19.5" customHeight="1">
      <c r="B77" s="274"/>
      <c r="C77" s="188"/>
      <c r="D77" s="68" t="s">
        <v>2</v>
      </c>
      <c r="E77" s="177"/>
      <c r="F77" s="33"/>
      <c r="G77" s="68" t="s">
        <v>43</v>
      </c>
      <c r="H77" s="23"/>
      <c r="I77" s="23"/>
      <c r="J77" s="25"/>
      <c r="K77" s="27"/>
      <c r="L77" s="25"/>
      <c r="M77" s="25"/>
      <c r="N77" s="20"/>
      <c r="O77" s="178"/>
      <c r="P77" s="178"/>
      <c r="Q77" s="175"/>
      <c r="AB77" s="34"/>
    </row>
    <row r="78" spans="2:251" ht="25.5" customHeight="1">
      <c r="B78" s="274"/>
      <c r="C78" s="188" t="s">
        <v>127</v>
      </c>
      <c r="D78" s="68" t="s">
        <v>3</v>
      </c>
      <c r="E78" s="306" t="s">
        <v>175</v>
      </c>
      <c r="F78" s="33"/>
      <c r="G78" s="68" t="s">
        <v>3</v>
      </c>
      <c r="H78" s="28">
        <v>8132388</v>
      </c>
      <c r="I78" s="28"/>
      <c r="J78" s="25"/>
      <c r="K78" s="27"/>
      <c r="L78" s="25"/>
      <c r="M78" s="32"/>
      <c r="N78" s="32"/>
      <c r="O78" s="178"/>
      <c r="P78" s="178"/>
      <c r="Q78" s="175"/>
    </row>
    <row r="79" spans="2:251" ht="24" customHeight="1">
      <c r="B79" s="274"/>
      <c r="C79" s="188"/>
      <c r="D79" s="68" t="s">
        <v>2</v>
      </c>
      <c r="E79" s="307"/>
      <c r="F79" s="24"/>
      <c r="G79" s="68" t="s">
        <v>43</v>
      </c>
      <c r="H79" s="28"/>
      <c r="I79" s="25"/>
      <c r="J79" s="25"/>
      <c r="K79" s="27"/>
      <c r="L79" s="25"/>
      <c r="M79" s="25"/>
      <c r="N79" s="20"/>
      <c r="O79" s="178"/>
      <c r="P79" s="178"/>
      <c r="Q79" s="175"/>
    </row>
    <row r="80" spans="2:251" ht="25.5" customHeight="1">
      <c r="B80" s="274"/>
      <c r="C80" s="188" t="s">
        <v>128</v>
      </c>
      <c r="D80" s="68" t="s">
        <v>3</v>
      </c>
      <c r="E80" s="149" t="s">
        <v>167</v>
      </c>
      <c r="F80" s="33"/>
      <c r="G80" s="68" t="s">
        <v>3</v>
      </c>
      <c r="H80" s="28">
        <v>76666666.659999996</v>
      </c>
      <c r="I80" s="28"/>
      <c r="J80" s="25"/>
      <c r="K80" s="27"/>
      <c r="L80" s="25"/>
      <c r="M80" s="32"/>
      <c r="N80" s="32"/>
      <c r="O80" s="178"/>
      <c r="P80" s="178"/>
      <c r="Q80" s="175"/>
    </row>
    <row r="81" spans="2:18" ht="70.150000000000006" customHeight="1">
      <c r="B81" s="275"/>
      <c r="C81" s="188"/>
      <c r="D81" s="68" t="s">
        <v>2</v>
      </c>
      <c r="E81" s="177"/>
      <c r="F81" s="24"/>
      <c r="G81" s="68" t="s">
        <v>43</v>
      </c>
      <c r="H81" s="28"/>
      <c r="I81" s="25"/>
      <c r="J81" s="25"/>
      <c r="K81" s="27"/>
      <c r="L81" s="25"/>
      <c r="M81" s="25"/>
      <c r="N81" s="20"/>
      <c r="O81" s="178"/>
      <c r="P81" s="178"/>
      <c r="Q81" s="175"/>
    </row>
    <row r="82" spans="2:18" ht="15.75">
      <c r="B82" s="175"/>
      <c r="C82" s="176" t="s">
        <v>9</v>
      </c>
      <c r="D82" s="68" t="s">
        <v>3</v>
      </c>
      <c r="E82" s="149"/>
      <c r="F82" s="91">
        <v>5000</v>
      </c>
      <c r="G82" s="68" t="s">
        <v>3</v>
      </c>
      <c r="H82" s="26">
        <f>+H72+H74+H76+H78+H80</f>
        <v>419332387.98000002</v>
      </c>
      <c r="I82" s="26"/>
      <c r="J82" s="25"/>
      <c r="K82" s="25"/>
      <c r="L82" s="25"/>
      <c r="M82" s="25"/>
      <c r="N82" s="20"/>
      <c r="O82" s="178"/>
      <c r="P82" s="178"/>
      <c r="Q82" s="175"/>
    </row>
    <row r="83" spans="2:18" ht="15.75">
      <c r="B83" s="175"/>
      <c r="C83" s="176"/>
      <c r="D83" s="68" t="s">
        <v>2</v>
      </c>
      <c r="E83" s="177"/>
      <c r="F83" s="24"/>
      <c r="G83" s="68" t="s">
        <v>43</v>
      </c>
      <c r="H83" s="26">
        <f>+H73+H75+H77+H79+H81</f>
        <v>0</v>
      </c>
      <c r="I83" s="21"/>
      <c r="J83" s="21"/>
      <c r="K83" s="22"/>
      <c r="L83" s="21"/>
      <c r="M83" s="21"/>
      <c r="N83" s="20"/>
      <c r="O83" s="178"/>
      <c r="P83" s="178"/>
      <c r="Q83" s="175"/>
    </row>
    <row r="84" spans="2:18">
      <c r="D84" s="19"/>
      <c r="H84" s="18"/>
      <c r="I84" s="15"/>
      <c r="J84" s="17"/>
      <c r="K84" s="17"/>
      <c r="L84" s="17"/>
      <c r="M84" s="16"/>
      <c r="N84" s="16"/>
      <c r="O84" s="15"/>
      <c r="P84" s="13"/>
      <c r="Q84" s="14"/>
      <c r="R84" s="13"/>
    </row>
    <row r="85" spans="2:18" ht="31.5">
      <c r="B85" s="179" t="s">
        <v>45</v>
      </c>
      <c r="C85" s="179"/>
      <c r="D85" s="180" t="s">
        <v>8</v>
      </c>
      <c r="E85" s="180"/>
      <c r="F85" s="180"/>
      <c r="G85" s="180"/>
      <c r="H85" s="180"/>
      <c r="I85" s="180"/>
      <c r="J85" s="76" t="s">
        <v>47</v>
      </c>
      <c r="K85" s="180" t="s">
        <v>48</v>
      </c>
      <c r="L85" s="180"/>
      <c r="M85" s="181" t="s">
        <v>7</v>
      </c>
      <c r="N85" s="182"/>
      <c r="O85" s="182"/>
      <c r="P85" s="182"/>
      <c r="Q85" s="182"/>
    </row>
    <row r="86" spans="2:18" ht="26.25" customHeight="1">
      <c r="B86" s="140" t="s">
        <v>130</v>
      </c>
      <c r="C86" s="142"/>
      <c r="D86" s="155" t="s">
        <v>129</v>
      </c>
      <c r="E86" s="156"/>
      <c r="F86" s="156"/>
      <c r="G86" s="156"/>
      <c r="H86" s="156"/>
      <c r="I86" s="157"/>
      <c r="J86" s="161"/>
      <c r="K86" s="12" t="s">
        <v>3</v>
      </c>
      <c r="L86" s="70">
        <v>21</v>
      </c>
      <c r="M86" s="162" t="s">
        <v>5</v>
      </c>
      <c r="N86" s="162"/>
      <c r="O86" s="162"/>
      <c r="P86" s="162"/>
      <c r="Q86" s="162"/>
    </row>
    <row r="87" spans="2:18" ht="18" customHeight="1">
      <c r="B87" s="143"/>
      <c r="C87" s="145"/>
      <c r="D87" s="158"/>
      <c r="E87" s="159"/>
      <c r="F87" s="159"/>
      <c r="G87" s="159"/>
      <c r="H87" s="159"/>
      <c r="I87" s="160"/>
      <c r="J87" s="161"/>
      <c r="K87" s="12" t="s">
        <v>2</v>
      </c>
      <c r="L87" s="69"/>
      <c r="M87" s="162"/>
      <c r="N87" s="162"/>
      <c r="O87" s="162"/>
      <c r="P87" s="162"/>
      <c r="Q87" s="162"/>
    </row>
    <row r="88" spans="2:18" ht="18.75" customHeight="1">
      <c r="B88" s="163"/>
      <c r="C88" s="164"/>
      <c r="D88" s="167" t="s">
        <v>6</v>
      </c>
      <c r="E88" s="168"/>
      <c r="F88" s="168"/>
      <c r="G88" s="168"/>
      <c r="H88" s="168"/>
      <c r="I88" s="169"/>
      <c r="J88" s="173"/>
      <c r="K88" s="12" t="s">
        <v>3</v>
      </c>
      <c r="L88" s="71"/>
      <c r="M88" s="146" t="s">
        <v>4</v>
      </c>
      <c r="N88" s="146"/>
      <c r="O88" s="146"/>
      <c r="P88" s="146"/>
      <c r="Q88" s="146"/>
    </row>
    <row r="89" spans="2:18" ht="14.25" customHeight="1">
      <c r="B89" s="165"/>
      <c r="C89" s="166"/>
      <c r="D89" s="170"/>
      <c r="E89" s="171"/>
      <c r="F89" s="171"/>
      <c r="G89" s="171"/>
      <c r="H89" s="171"/>
      <c r="I89" s="172"/>
      <c r="J89" s="173"/>
      <c r="K89" s="12" t="s">
        <v>2</v>
      </c>
      <c r="L89" s="69"/>
      <c r="M89" s="146"/>
      <c r="N89" s="146"/>
      <c r="O89" s="146"/>
      <c r="P89" s="146"/>
      <c r="Q89" s="146"/>
    </row>
    <row r="90" spans="2:18" ht="15.75">
      <c r="B90" s="163"/>
      <c r="C90" s="164"/>
      <c r="D90" s="167" t="s">
        <v>6</v>
      </c>
      <c r="E90" s="168"/>
      <c r="F90" s="168"/>
      <c r="G90" s="168"/>
      <c r="H90" s="168"/>
      <c r="I90" s="169"/>
      <c r="J90" s="173"/>
      <c r="K90" s="12" t="s">
        <v>3</v>
      </c>
      <c r="L90" s="69"/>
      <c r="M90" s="174"/>
      <c r="N90" s="174"/>
      <c r="O90" s="174"/>
      <c r="P90" s="174"/>
      <c r="Q90" s="174"/>
    </row>
    <row r="91" spans="2:18" ht="15.75">
      <c r="B91" s="165"/>
      <c r="C91" s="166"/>
      <c r="D91" s="170"/>
      <c r="E91" s="171"/>
      <c r="F91" s="171"/>
      <c r="G91" s="171"/>
      <c r="H91" s="171"/>
      <c r="I91" s="172"/>
      <c r="J91" s="173"/>
      <c r="K91" s="12" t="s">
        <v>2</v>
      </c>
      <c r="L91" s="69"/>
      <c r="M91" s="174"/>
      <c r="N91" s="174"/>
      <c r="O91" s="174"/>
      <c r="P91" s="174"/>
      <c r="Q91" s="174"/>
    </row>
    <row r="92" spans="2:18" ht="15" customHeight="1">
      <c r="B92" s="140" t="s">
        <v>193</v>
      </c>
      <c r="C92" s="141"/>
      <c r="D92" s="141"/>
      <c r="E92" s="141"/>
      <c r="F92" s="141"/>
      <c r="G92" s="141"/>
      <c r="H92" s="141"/>
      <c r="I92" s="141"/>
      <c r="J92" s="141"/>
      <c r="K92" s="141"/>
      <c r="L92" s="142"/>
      <c r="M92" s="146" t="s">
        <v>0</v>
      </c>
      <c r="N92" s="146"/>
      <c r="O92" s="146"/>
      <c r="P92" s="146"/>
      <c r="Q92" s="146"/>
    </row>
    <row r="93" spans="2:18" ht="94.15" customHeight="1">
      <c r="B93" s="143"/>
      <c r="C93" s="144"/>
      <c r="D93" s="144"/>
      <c r="E93" s="144"/>
      <c r="F93" s="144"/>
      <c r="G93" s="144"/>
      <c r="H93" s="144"/>
      <c r="I93" s="144"/>
      <c r="J93" s="144"/>
      <c r="K93" s="144"/>
      <c r="L93" s="145"/>
      <c r="M93" s="146"/>
      <c r="N93" s="146"/>
      <c r="O93" s="146"/>
      <c r="P93" s="146"/>
      <c r="Q93" s="146"/>
    </row>
    <row r="95" spans="2:18" ht="15.75" thickBot="1"/>
    <row r="96" spans="2:18" ht="16.5" thickBot="1">
      <c r="B96" s="89" t="s">
        <v>201</v>
      </c>
      <c r="C96" s="90">
        <f>+H27+H82</f>
        <v>831305983.98000002</v>
      </c>
    </row>
    <row r="97" spans="2:3" ht="16.5" thickBot="1">
      <c r="B97" s="86" t="s">
        <v>200</v>
      </c>
      <c r="C97" s="90">
        <f>+H28+H83</f>
        <v>0</v>
      </c>
    </row>
  </sheetData>
  <mergeCells count="214">
    <mergeCell ref="N65:P65"/>
    <mergeCell ref="N66:P66"/>
    <mergeCell ref="B2:C5"/>
    <mergeCell ref="D2:K3"/>
    <mergeCell ref="L2:O2"/>
    <mergeCell ref="P2:Q5"/>
    <mergeCell ref="L3:O3"/>
    <mergeCell ref="D4:K5"/>
    <mergeCell ref="L4:O4"/>
    <mergeCell ref="L5:O5"/>
    <mergeCell ref="N14:P14"/>
    <mergeCell ref="B16:B18"/>
    <mergeCell ref="C16:C18"/>
    <mergeCell ref="D16:D18"/>
    <mergeCell ref="E16:E18"/>
    <mergeCell ref="F16:F18"/>
    <mergeCell ref="G16:G18"/>
    <mergeCell ref="N15:P15"/>
    <mergeCell ref="C23:C24"/>
    <mergeCell ref="E23:E24"/>
    <mergeCell ref="O23:O24"/>
    <mergeCell ref="P23:P24"/>
    <mergeCell ref="Q23:Q24"/>
    <mergeCell ref="C25:C26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5"/>
    <mergeCell ref="M9:Q9"/>
    <mergeCell ref="B12:C12"/>
    <mergeCell ref="D12:I12"/>
    <mergeCell ref="N12:P12"/>
    <mergeCell ref="U12:W12"/>
    <mergeCell ref="B13:C13"/>
    <mergeCell ref="D13:I13"/>
    <mergeCell ref="N13:P13"/>
    <mergeCell ref="U13:W13"/>
    <mergeCell ref="D15:I15"/>
    <mergeCell ref="U15:V15"/>
    <mergeCell ref="H16:H18"/>
    <mergeCell ref="I16:L17"/>
    <mergeCell ref="M16:N17"/>
    <mergeCell ref="O16:Q16"/>
    <mergeCell ref="U16:V16"/>
    <mergeCell ref="O17:O18"/>
    <mergeCell ref="P17:P18"/>
    <mergeCell ref="Q17:Q18"/>
    <mergeCell ref="U17:V17"/>
    <mergeCell ref="U18:V18"/>
    <mergeCell ref="U19:V19"/>
    <mergeCell ref="C21:C22"/>
    <mergeCell ref="E21:E22"/>
    <mergeCell ref="O21:O22"/>
    <mergeCell ref="P21:P22"/>
    <mergeCell ref="Q21:Q22"/>
    <mergeCell ref="C19:C20"/>
    <mergeCell ref="E19:E20"/>
    <mergeCell ref="O19:O20"/>
    <mergeCell ref="P19:P20"/>
    <mergeCell ref="Q19:Q20"/>
    <mergeCell ref="E25:E26"/>
    <mergeCell ref="O25:O26"/>
    <mergeCell ref="P25:P26"/>
    <mergeCell ref="J31:J32"/>
    <mergeCell ref="M31:Q32"/>
    <mergeCell ref="B27:B28"/>
    <mergeCell ref="C27:C28"/>
    <mergeCell ref="E27:E28"/>
    <mergeCell ref="O27:O28"/>
    <mergeCell ref="P27:P28"/>
    <mergeCell ref="Q27:Q28"/>
    <mergeCell ref="Q25:Q26"/>
    <mergeCell ref="B37:L38"/>
    <mergeCell ref="M37:Q38"/>
    <mergeCell ref="B19:B26"/>
    <mergeCell ref="B40:C43"/>
    <mergeCell ref="D40:K41"/>
    <mergeCell ref="L40:O40"/>
    <mergeCell ref="P40:Q43"/>
    <mergeCell ref="L41:O41"/>
    <mergeCell ref="D42:K43"/>
    <mergeCell ref="L42:O42"/>
    <mergeCell ref="B33:C34"/>
    <mergeCell ref="D33:I34"/>
    <mergeCell ref="J33:J34"/>
    <mergeCell ref="M33:Q34"/>
    <mergeCell ref="B35:C36"/>
    <mergeCell ref="D35:I36"/>
    <mergeCell ref="J35:J36"/>
    <mergeCell ref="M35:Q36"/>
    <mergeCell ref="B30:C30"/>
    <mergeCell ref="D30:I30"/>
    <mergeCell ref="K30:L30"/>
    <mergeCell ref="M30:Q30"/>
    <mergeCell ref="B31:C32"/>
    <mergeCell ref="D31:I32"/>
    <mergeCell ref="L43:O43"/>
    <mergeCell ref="C44:Q44"/>
    <mergeCell ref="D45:Q45"/>
    <mergeCell ref="D46:Q46"/>
    <mergeCell ref="B47:C47"/>
    <mergeCell ref="D47:I47"/>
    <mergeCell ref="J47:L68"/>
    <mergeCell ref="M47:Q47"/>
    <mergeCell ref="B50:C50"/>
    <mergeCell ref="D50:I50"/>
    <mergeCell ref="N52:P52"/>
    <mergeCell ref="N53:P53"/>
    <mergeCell ref="N60:P60"/>
    <mergeCell ref="N61:P61"/>
    <mergeCell ref="N54:P54"/>
    <mergeCell ref="N55:P55"/>
    <mergeCell ref="N56:P56"/>
    <mergeCell ref="N57:P57"/>
    <mergeCell ref="N58:P58"/>
    <mergeCell ref="N59:P59"/>
    <mergeCell ref="N62:P62"/>
    <mergeCell ref="N67:P67"/>
    <mergeCell ref="N63:P63"/>
    <mergeCell ref="N64:P64"/>
    <mergeCell ref="N50:P50"/>
    <mergeCell ref="U50:W50"/>
    <mergeCell ref="B51:C51"/>
    <mergeCell ref="D51:I51"/>
    <mergeCell ref="N51:P51"/>
    <mergeCell ref="U51:W51"/>
    <mergeCell ref="T47:X47"/>
    <mergeCell ref="B48:C48"/>
    <mergeCell ref="D48:I48"/>
    <mergeCell ref="N48:P48"/>
    <mergeCell ref="B49:C49"/>
    <mergeCell ref="D49:I49"/>
    <mergeCell ref="N49:P49"/>
    <mergeCell ref="U49:W49"/>
    <mergeCell ref="D68:I68"/>
    <mergeCell ref="N68:P68"/>
    <mergeCell ref="U68:V68"/>
    <mergeCell ref="B69:B71"/>
    <mergeCell ref="C69:C71"/>
    <mergeCell ref="D69:D71"/>
    <mergeCell ref="E69:E71"/>
    <mergeCell ref="F69:F71"/>
    <mergeCell ref="G69:G71"/>
    <mergeCell ref="H69:H71"/>
    <mergeCell ref="I69:L70"/>
    <mergeCell ref="M69:N70"/>
    <mergeCell ref="O69:Q69"/>
    <mergeCell ref="U69:V69"/>
    <mergeCell ref="O70:O71"/>
    <mergeCell ref="P70:P71"/>
    <mergeCell ref="Q70:Q71"/>
    <mergeCell ref="U70:V70"/>
    <mergeCell ref="U71:V71"/>
    <mergeCell ref="U72:V72"/>
    <mergeCell ref="C74:C75"/>
    <mergeCell ref="E74:E75"/>
    <mergeCell ref="O74:O75"/>
    <mergeCell ref="P74:P75"/>
    <mergeCell ref="Q74:Q75"/>
    <mergeCell ref="B72:B81"/>
    <mergeCell ref="C72:C73"/>
    <mergeCell ref="E72:E73"/>
    <mergeCell ref="O72:O73"/>
    <mergeCell ref="P72:P73"/>
    <mergeCell ref="Q72:Q73"/>
    <mergeCell ref="C76:C77"/>
    <mergeCell ref="E76:E77"/>
    <mergeCell ref="O76:O77"/>
    <mergeCell ref="P76:P77"/>
    <mergeCell ref="C82:C83"/>
    <mergeCell ref="E82:E83"/>
    <mergeCell ref="O82:O83"/>
    <mergeCell ref="P82:P83"/>
    <mergeCell ref="Q82:Q83"/>
    <mergeCell ref="Q76:Q77"/>
    <mergeCell ref="C80:C81"/>
    <mergeCell ref="E80:E81"/>
    <mergeCell ref="O80:O81"/>
    <mergeCell ref="P80:P81"/>
    <mergeCell ref="Q80:Q81"/>
    <mergeCell ref="B92:L93"/>
    <mergeCell ref="M92:Q93"/>
    <mergeCell ref="C78:C79"/>
    <mergeCell ref="E78:E79"/>
    <mergeCell ref="O78:O79"/>
    <mergeCell ref="P78:P79"/>
    <mergeCell ref="Q78:Q79"/>
    <mergeCell ref="B88:C89"/>
    <mergeCell ref="D88:I89"/>
    <mergeCell ref="J88:J89"/>
    <mergeCell ref="M88:Q89"/>
    <mergeCell ref="B90:C91"/>
    <mergeCell ref="D90:I91"/>
    <mergeCell ref="J90:J91"/>
    <mergeCell ref="M90:Q91"/>
    <mergeCell ref="B85:C85"/>
    <mergeCell ref="D85:I85"/>
    <mergeCell ref="K85:L85"/>
    <mergeCell ref="M85:Q85"/>
    <mergeCell ref="B86:C87"/>
    <mergeCell ref="D86:I87"/>
    <mergeCell ref="J86:J87"/>
    <mergeCell ref="M86:Q87"/>
    <mergeCell ref="B82:B83"/>
  </mergeCells>
  <pageMargins left="0.62992125984251968" right="0.19685039370078741" top="0.23622047244094491" bottom="0.19685039370078741" header="0.15748031496062992" footer="0"/>
  <pageSetup paperSize="9" scale="5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E261B-0953-4151-8BE9-F42BBA84223A}">
  <sheetPr>
    <pageSetUpPr fitToPage="1"/>
  </sheetPr>
  <dimension ref="B1:IQ107"/>
  <sheetViews>
    <sheetView topLeftCell="A12" zoomScale="70" zoomScaleNormal="70" workbookViewId="0">
      <selection activeCell="D27" sqref="D27:I27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16.85546875" style="1" customWidth="1"/>
    <col min="5" max="5" width="13.85546875" style="1" customWidth="1"/>
    <col min="6" max="6" width="16.7109375" style="1" customWidth="1"/>
    <col min="7" max="7" width="18" style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43" customFormat="1" ht="37.5" customHeight="1">
      <c r="B2" s="240"/>
      <c r="C2" s="240"/>
      <c r="D2" s="241" t="s">
        <v>29</v>
      </c>
      <c r="E2" s="242"/>
      <c r="F2" s="242"/>
      <c r="G2" s="242"/>
      <c r="H2" s="242"/>
      <c r="I2" s="242"/>
      <c r="J2" s="242"/>
      <c r="K2" s="243"/>
      <c r="L2" s="303" t="s">
        <v>33</v>
      </c>
      <c r="M2" s="304"/>
      <c r="N2" s="304"/>
      <c r="O2" s="305"/>
      <c r="P2" s="250"/>
      <c r="Q2" s="251"/>
      <c r="R2" s="65"/>
    </row>
    <row r="3" spans="2:251" s="43" customFormat="1" ht="37.5" customHeight="1">
      <c r="B3" s="240"/>
      <c r="C3" s="240"/>
      <c r="D3" s="244"/>
      <c r="E3" s="245"/>
      <c r="F3" s="245"/>
      <c r="G3" s="245"/>
      <c r="H3" s="245"/>
      <c r="I3" s="245"/>
      <c r="J3" s="245"/>
      <c r="K3" s="246"/>
      <c r="L3" s="303" t="s">
        <v>30</v>
      </c>
      <c r="M3" s="304"/>
      <c r="N3" s="304"/>
      <c r="O3" s="305"/>
      <c r="P3" s="252"/>
      <c r="Q3" s="253"/>
      <c r="R3" s="65"/>
    </row>
    <row r="4" spans="2:251" s="43" customFormat="1" ht="33.75" customHeight="1">
      <c r="B4" s="240"/>
      <c r="C4" s="240"/>
      <c r="D4" s="241" t="s">
        <v>28</v>
      </c>
      <c r="E4" s="242"/>
      <c r="F4" s="242"/>
      <c r="G4" s="242"/>
      <c r="H4" s="242"/>
      <c r="I4" s="242"/>
      <c r="J4" s="242"/>
      <c r="K4" s="243"/>
      <c r="L4" s="303" t="s">
        <v>31</v>
      </c>
      <c r="M4" s="304"/>
      <c r="N4" s="304"/>
      <c r="O4" s="305"/>
      <c r="P4" s="252"/>
      <c r="Q4" s="253"/>
      <c r="R4" s="65"/>
    </row>
    <row r="5" spans="2:251" s="43" customFormat="1" ht="38.25" customHeight="1">
      <c r="B5" s="240"/>
      <c r="C5" s="240"/>
      <c r="D5" s="244"/>
      <c r="E5" s="245"/>
      <c r="F5" s="245"/>
      <c r="G5" s="245"/>
      <c r="H5" s="245"/>
      <c r="I5" s="245"/>
      <c r="J5" s="245"/>
      <c r="K5" s="246"/>
      <c r="L5" s="303" t="s">
        <v>32</v>
      </c>
      <c r="M5" s="304"/>
      <c r="N5" s="304"/>
      <c r="O5" s="305"/>
      <c r="P5" s="254"/>
      <c r="Q5" s="255"/>
      <c r="R5" s="65"/>
    </row>
    <row r="6" spans="2:251" s="43" customFormat="1" ht="23.25" customHeight="1"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65"/>
    </row>
    <row r="7" spans="2:251" s="43" customFormat="1" ht="31.5" customHeight="1">
      <c r="B7" s="67" t="s">
        <v>39</v>
      </c>
      <c r="C7" s="67" t="s">
        <v>55</v>
      </c>
      <c r="D7" s="207" t="s">
        <v>40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9"/>
      <c r="R7" s="65"/>
    </row>
    <row r="8" spans="2:251" s="43" customFormat="1" ht="36" customHeight="1">
      <c r="B8" s="67" t="s">
        <v>27</v>
      </c>
      <c r="C8" s="67"/>
      <c r="D8" s="210" t="s">
        <v>191</v>
      </c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</row>
    <row r="9" spans="2:251" s="43" customFormat="1" ht="36" customHeight="1">
      <c r="B9" s="211" t="s">
        <v>51</v>
      </c>
      <c r="C9" s="212"/>
      <c r="D9" s="213"/>
      <c r="E9" s="213"/>
      <c r="F9" s="213"/>
      <c r="G9" s="213"/>
      <c r="H9" s="213"/>
      <c r="I9" s="214"/>
      <c r="J9" s="215" t="s">
        <v>26</v>
      </c>
      <c r="K9" s="216"/>
      <c r="L9" s="217"/>
      <c r="M9" s="224" t="s">
        <v>25</v>
      </c>
      <c r="N9" s="225"/>
      <c r="O9" s="225"/>
      <c r="P9" s="225"/>
      <c r="Q9" s="226"/>
      <c r="R9" s="51"/>
      <c r="T9" s="227"/>
      <c r="U9" s="227"/>
      <c r="V9" s="227"/>
      <c r="W9" s="227"/>
      <c r="X9" s="227"/>
    </row>
    <row r="10" spans="2:251" s="43" customFormat="1" ht="36" customHeight="1">
      <c r="B10" s="211" t="s">
        <v>52</v>
      </c>
      <c r="C10" s="212"/>
      <c r="D10" s="213"/>
      <c r="E10" s="213"/>
      <c r="F10" s="213"/>
      <c r="G10" s="213"/>
      <c r="H10" s="213"/>
      <c r="I10" s="214"/>
      <c r="J10" s="218"/>
      <c r="K10" s="219"/>
      <c r="L10" s="220"/>
      <c r="M10" s="64" t="s">
        <v>24</v>
      </c>
      <c r="N10" s="228" t="s">
        <v>23</v>
      </c>
      <c r="O10" s="228"/>
      <c r="P10" s="228"/>
      <c r="Q10" s="64" t="s">
        <v>22</v>
      </c>
      <c r="R10" s="51"/>
      <c r="T10" s="63"/>
      <c r="U10" s="63"/>
      <c r="V10" s="63"/>
      <c r="W10" s="63"/>
      <c r="X10" s="63"/>
    </row>
    <row r="11" spans="2:251" s="43" customFormat="1" ht="54" customHeight="1">
      <c r="B11" s="229" t="s">
        <v>131</v>
      </c>
      <c r="C11" s="230"/>
      <c r="D11" s="231"/>
      <c r="E11" s="231"/>
      <c r="F11" s="231"/>
      <c r="G11" s="231"/>
      <c r="H11" s="231"/>
      <c r="I11" s="232"/>
      <c r="J11" s="218"/>
      <c r="K11" s="219"/>
      <c r="L11" s="220"/>
      <c r="M11" s="111"/>
      <c r="N11" s="311"/>
      <c r="O11" s="311"/>
      <c r="P11" s="311"/>
      <c r="Q11" s="119"/>
      <c r="R11" s="51"/>
      <c r="T11" s="60"/>
      <c r="U11" s="233"/>
      <c r="V11" s="233"/>
      <c r="W11" s="233"/>
      <c r="X11" s="60"/>
      <c r="Z11" s="59"/>
      <c r="AA11" s="59"/>
    </row>
    <row r="12" spans="2:251" s="43" customFormat="1" ht="74.25" customHeight="1">
      <c r="B12" s="234" t="s">
        <v>132</v>
      </c>
      <c r="C12" s="235"/>
      <c r="D12" s="231"/>
      <c r="E12" s="231"/>
      <c r="F12" s="231"/>
      <c r="G12" s="231"/>
      <c r="H12" s="231"/>
      <c r="I12" s="232"/>
      <c r="J12" s="218"/>
      <c r="K12" s="219"/>
      <c r="L12" s="220"/>
      <c r="M12" s="111"/>
      <c r="N12" s="311"/>
      <c r="O12" s="311"/>
      <c r="P12" s="311"/>
      <c r="Q12" s="119"/>
      <c r="R12" s="51"/>
      <c r="T12" s="54"/>
      <c r="U12" s="192"/>
      <c r="V12" s="192"/>
      <c r="W12" s="192"/>
      <c r="X12" s="48"/>
      <c r="Z12" s="46"/>
      <c r="AA12" s="45"/>
      <c r="AB12" s="44"/>
    </row>
    <row r="13" spans="2:251" s="43" customFormat="1" ht="20.25">
      <c r="B13" s="236" t="s">
        <v>133</v>
      </c>
      <c r="C13" s="237"/>
      <c r="D13" s="213"/>
      <c r="E13" s="213"/>
      <c r="F13" s="213"/>
      <c r="G13" s="213"/>
      <c r="H13" s="213"/>
      <c r="I13" s="214"/>
      <c r="J13" s="218"/>
      <c r="K13" s="219"/>
      <c r="L13" s="220"/>
      <c r="M13" s="111"/>
      <c r="N13" s="311"/>
      <c r="O13" s="311"/>
      <c r="P13" s="311"/>
      <c r="Q13" s="119"/>
      <c r="R13" s="51"/>
      <c r="T13" s="54"/>
      <c r="U13" s="192"/>
      <c r="V13" s="192"/>
      <c r="W13" s="192"/>
      <c r="X13" s="48"/>
      <c r="Z13" s="46"/>
      <c r="AA13" s="45"/>
      <c r="AB13" s="44"/>
    </row>
    <row r="14" spans="2:251" s="43" customFormat="1" ht="28.5" customHeight="1">
      <c r="B14" s="77" t="s">
        <v>134</v>
      </c>
      <c r="C14" s="78"/>
      <c r="D14" s="238"/>
      <c r="E14" s="238"/>
      <c r="F14" s="238"/>
      <c r="G14" s="238"/>
      <c r="H14" s="238"/>
      <c r="I14" s="239"/>
      <c r="J14" s="221"/>
      <c r="K14" s="222"/>
      <c r="L14" s="223"/>
      <c r="M14" s="111"/>
      <c r="N14" s="311"/>
      <c r="O14" s="311"/>
      <c r="P14" s="311"/>
      <c r="Q14" s="119"/>
      <c r="R14" s="51"/>
      <c r="T14" s="50"/>
      <c r="U14" s="192"/>
      <c r="V14" s="192"/>
      <c r="W14" s="49"/>
      <c r="X14" s="48"/>
      <c r="Y14" s="47"/>
      <c r="Z14" s="46"/>
      <c r="AA14" s="45"/>
      <c r="AB14" s="44"/>
    </row>
    <row r="15" spans="2:251" ht="28.5" customHeight="1">
      <c r="B15" s="193" t="s">
        <v>37</v>
      </c>
      <c r="C15" s="196" t="s">
        <v>35</v>
      </c>
      <c r="D15" s="197" t="s">
        <v>42</v>
      </c>
      <c r="E15" s="197" t="s">
        <v>21</v>
      </c>
      <c r="F15" s="197" t="s">
        <v>49</v>
      </c>
      <c r="G15" s="198" t="s">
        <v>44</v>
      </c>
      <c r="H15" s="197" t="s">
        <v>38</v>
      </c>
      <c r="I15" s="199" t="s">
        <v>36</v>
      </c>
      <c r="J15" s="200"/>
      <c r="K15" s="200"/>
      <c r="L15" s="201"/>
      <c r="M15" s="197" t="s">
        <v>20</v>
      </c>
      <c r="N15" s="197"/>
      <c r="O15" s="205" t="s">
        <v>19</v>
      </c>
      <c r="P15" s="205"/>
      <c r="Q15" s="205"/>
      <c r="R15" s="3"/>
      <c r="S15" s="3"/>
      <c r="T15" s="10"/>
      <c r="U15" s="187"/>
      <c r="V15" s="187"/>
      <c r="W15" s="3"/>
      <c r="X15" s="9"/>
      <c r="Y15" s="3"/>
      <c r="Z15" s="17"/>
      <c r="AA15" s="6"/>
      <c r="AB15" s="34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94"/>
      <c r="C16" s="196"/>
      <c r="D16" s="197"/>
      <c r="E16" s="197"/>
      <c r="F16" s="197"/>
      <c r="G16" s="197"/>
      <c r="H16" s="197"/>
      <c r="I16" s="202"/>
      <c r="J16" s="203"/>
      <c r="K16" s="203"/>
      <c r="L16" s="204"/>
      <c r="M16" s="197"/>
      <c r="N16" s="197"/>
      <c r="O16" s="197" t="s">
        <v>18</v>
      </c>
      <c r="P16" s="197" t="s">
        <v>17</v>
      </c>
      <c r="Q16" s="196" t="s">
        <v>16</v>
      </c>
      <c r="R16" s="3"/>
      <c r="S16" s="3"/>
      <c r="T16" s="8"/>
      <c r="U16" s="187"/>
      <c r="V16" s="187"/>
      <c r="W16" s="3"/>
      <c r="X16" s="7"/>
      <c r="Y16" s="3"/>
      <c r="Z16" s="17"/>
      <c r="AA16" s="6"/>
      <c r="AB16" s="34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95"/>
      <c r="C17" s="196"/>
      <c r="D17" s="197"/>
      <c r="E17" s="197"/>
      <c r="F17" s="197"/>
      <c r="G17" s="197"/>
      <c r="H17" s="197"/>
      <c r="I17" s="72" t="s">
        <v>15</v>
      </c>
      <c r="J17" s="72" t="s">
        <v>14</v>
      </c>
      <c r="K17" s="72" t="s">
        <v>13</v>
      </c>
      <c r="L17" s="73" t="s">
        <v>12</v>
      </c>
      <c r="M17" s="42" t="s">
        <v>11</v>
      </c>
      <c r="N17" s="41" t="s">
        <v>10</v>
      </c>
      <c r="O17" s="197"/>
      <c r="P17" s="197"/>
      <c r="Q17" s="196"/>
      <c r="R17" s="3"/>
      <c r="S17" s="3"/>
      <c r="T17" s="5"/>
      <c r="U17" s="187"/>
      <c r="V17" s="187"/>
      <c r="X17" s="6"/>
      <c r="Z17" s="17"/>
      <c r="AA17" s="6"/>
      <c r="AB17" s="34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73" t="s">
        <v>135</v>
      </c>
      <c r="C18" s="184" t="s">
        <v>136</v>
      </c>
      <c r="D18" s="68" t="s">
        <v>41</v>
      </c>
      <c r="E18" s="149" t="s">
        <v>176</v>
      </c>
      <c r="F18" s="74"/>
      <c r="G18" s="68" t="s">
        <v>41</v>
      </c>
      <c r="H18" s="127">
        <v>60000000</v>
      </c>
      <c r="I18" s="28"/>
      <c r="J18" s="25"/>
      <c r="K18" s="27"/>
      <c r="L18" s="25"/>
      <c r="M18" s="40"/>
      <c r="N18" s="40"/>
      <c r="O18" s="185" t="e">
        <f>+F19/F18</f>
        <v>#DIV/0!</v>
      </c>
      <c r="P18" s="185">
        <f>+H19/H18</f>
        <v>0</v>
      </c>
      <c r="Q18" s="186" t="e">
        <f>+(O18*O18)/P18</f>
        <v>#DIV/0!</v>
      </c>
      <c r="T18" s="5"/>
      <c r="U18" s="187"/>
      <c r="V18" s="187"/>
      <c r="X18" s="4"/>
      <c r="Z18" s="37"/>
      <c r="AA18" s="6"/>
      <c r="AB18" s="34"/>
    </row>
    <row r="19" spans="2:251" ht="37.5" customHeight="1">
      <c r="B19" s="274"/>
      <c r="C19" s="184"/>
      <c r="D19" s="68" t="s">
        <v>2</v>
      </c>
      <c r="E19" s="150"/>
      <c r="F19" s="74"/>
      <c r="G19" s="68" t="s">
        <v>43</v>
      </c>
      <c r="H19" s="127">
        <f>+Q12+Q13</f>
        <v>0</v>
      </c>
      <c r="I19" s="28"/>
      <c r="J19" s="25"/>
      <c r="K19" s="27"/>
      <c r="L19" s="25"/>
      <c r="M19" s="40"/>
      <c r="N19" s="40"/>
      <c r="O19" s="185"/>
      <c r="P19" s="185"/>
      <c r="Q19" s="186"/>
      <c r="T19" s="5"/>
      <c r="U19" s="66"/>
      <c r="V19" s="66"/>
      <c r="X19" s="4"/>
      <c r="Z19" s="37"/>
      <c r="AA19" s="6"/>
      <c r="AB19" s="34"/>
    </row>
    <row r="20" spans="2:251" ht="27" customHeight="1">
      <c r="B20" s="274"/>
      <c r="C20" s="184" t="s">
        <v>137</v>
      </c>
      <c r="D20" s="68" t="s">
        <v>3</v>
      </c>
      <c r="E20" s="149" t="s">
        <v>167</v>
      </c>
      <c r="F20" s="33"/>
      <c r="G20" s="68" t="s">
        <v>3</v>
      </c>
      <c r="H20" s="127">
        <v>12000000</v>
      </c>
      <c r="I20" s="28"/>
      <c r="J20" s="21"/>
      <c r="K20" s="27"/>
      <c r="L20" s="21"/>
      <c r="M20" s="32"/>
      <c r="N20" s="32"/>
      <c r="O20" s="151"/>
      <c r="P20" s="151"/>
      <c r="Q20" s="153"/>
      <c r="X20" s="36"/>
      <c r="Z20" s="37"/>
      <c r="AA20" s="6"/>
      <c r="AB20" s="34"/>
    </row>
    <row r="21" spans="2:251" ht="27" customHeight="1">
      <c r="B21" s="274"/>
      <c r="C21" s="188"/>
      <c r="D21" s="68" t="s">
        <v>2</v>
      </c>
      <c r="E21" s="177"/>
      <c r="F21" s="33"/>
      <c r="G21" s="68" t="s">
        <v>43</v>
      </c>
      <c r="H21" s="127">
        <f>+Q11</f>
        <v>0</v>
      </c>
      <c r="I21" s="23"/>
      <c r="J21" s="21"/>
      <c r="K21" s="27"/>
      <c r="L21" s="21"/>
      <c r="M21" s="39"/>
      <c r="N21" s="38"/>
      <c r="O21" s="152"/>
      <c r="P21" s="152"/>
      <c r="Q21" s="154"/>
      <c r="X21" s="36"/>
      <c r="Z21" s="37"/>
      <c r="AA21" s="6"/>
      <c r="AB21" s="34"/>
    </row>
    <row r="22" spans="2:251" ht="21" customHeight="1">
      <c r="B22" s="274"/>
      <c r="C22" s="188" t="s">
        <v>138</v>
      </c>
      <c r="D22" s="68" t="s">
        <v>3</v>
      </c>
      <c r="E22" s="149" t="s">
        <v>177</v>
      </c>
      <c r="F22" s="33"/>
      <c r="G22" s="68" t="s">
        <v>3</v>
      </c>
      <c r="H22" s="127">
        <v>12000000</v>
      </c>
      <c r="I22" s="28"/>
      <c r="J22" s="25"/>
      <c r="K22" s="27"/>
      <c r="L22" s="25"/>
      <c r="M22" s="32"/>
      <c r="N22" s="32"/>
      <c r="O22" s="178"/>
      <c r="P22" s="178"/>
      <c r="Q22" s="175"/>
      <c r="X22" s="36"/>
    </row>
    <row r="23" spans="2:251" ht="19.5" customHeight="1">
      <c r="B23" s="275"/>
      <c r="C23" s="188"/>
      <c r="D23" s="68" t="s">
        <v>2</v>
      </c>
      <c r="E23" s="177"/>
      <c r="F23" s="35"/>
      <c r="G23" s="68" t="s">
        <v>43</v>
      </c>
      <c r="H23" s="127"/>
      <c r="I23" s="23"/>
      <c r="J23" s="25"/>
      <c r="K23" s="27"/>
      <c r="L23" s="25"/>
      <c r="M23" s="25"/>
      <c r="N23" s="20"/>
      <c r="O23" s="178"/>
      <c r="P23" s="178"/>
      <c r="Q23" s="175"/>
      <c r="AB23" s="34"/>
    </row>
    <row r="24" spans="2:251" ht="15.75">
      <c r="B24" s="175"/>
      <c r="C24" s="176" t="s">
        <v>9</v>
      </c>
      <c r="D24" s="68" t="s">
        <v>3</v>
      </c>
      <c r="E24" s="149"/>
      <c r="F24" s="24">
        <v>1</v>
      </c>
      <c r="G24" s="68" t="s">
        <v>3</v>
      </c>
      <c r="H24" s="129">
        <f>+H18+H20+H22</f>
        <v>84000000</v>
      </c>
      <c r="I24" s="26"/>
      <c r="J24" s="25"/>
      <c r="K24" s="25"/>
      <c r="L24" s="25"/>
      <c r="M24" s="25"/>
      <c r="N24" s="20"/>
      <c r="O24" s="178"/>
      <c r="P24" s="178"/>
      <c r="Q24" s="175"/>
    </row>
    <row r="25" spans="2:251" ht="15.75">
      <c r="B25" s="175"/>
      <c r="C25" s="176"/>
      <c r="D25" s="68" t="s">
        <v>2</v>
      </c>
      <c r="E25" s="177"/>
      <c r="F25" s="24"/>
      <c r="G25" s="68" t="s">
        <v>43</v>
      </c>
      <c r="H25" s="126">
        <f>+H19+H21+H23</f>
        <v>0</v>
      </c>
      <c r="I25" s="21"/>
      <c r="J25" s="21"/>
      <c r="K25" s="22"/>
      <c r="L25" s="21"/>
      <c r="M25" s="21"/>
      <c r="N25" s="20"/>
      <c r="O25" s="178"/>
      <c r="P25" s="178"/>
      <c r="Q25" s="175"/>
    </row>
    <row r="26" spans="2:251">
      <c r="D26" s="19"/>
      <c r="H26" s="18"/>
      <c r="I26" s="15"/>
      <c r="J26" s="17"/>
      <c r="K26" s="17"/>
      <c r="L26" s="17"/>
      <c r="M26" s="16"/>
      <c r="N26" s="16"/>
      <c r="O26" s="15"/>
      <c r="P26" s="13"/>
      <c r="Q26" s="14"/>
      <c r="R26" s="13"/>
    </row>
    <row r="27" spans="2:251" ht="31.5">
      <c r="B27" s="179" t="s">
        <v>45</v>
      </c>
      <c r="C27" s="179"/>
      <c r="D27" s="180" t="s">
        <v>8</v>
      </c>
      <c r="E27" s="180"/>
      <c r="F27" s="180"/>
      <c r="G27" s="180"/>
      <c r="H27" s="180"/>
      <c r="I27" s="180"/>
      <c r="J27" s="76" t="s">
        <v>47</v>
      </c>
      <c r="K27" s="180" t="s">
        <v>48</v>
      </c>
      <c r="L27" s="180"/>
      <c r="M27" s="181" t="s">
        <v>7</v>
      </c>
      <c r="N27" s="182"/>
      <c r="O27" s="182"/>
      <c r="P27" s="182"/>
      <c r="Q27" s="182"/>
    </row>
    <row r="28" spans="2:251" ht="26.25" customHeight="1">
      <c r="B28" s="140" t="s">
        <v>139</v>
      </c>
      <c r="C28" s="142"/>
      <c r="D28" s="155" t="s">
        <v>199</v>
      </c>
      <c r="E28" s="156"/>
      <c r="F28" s="156"/>
      <c r="G28" s="156"/>
      <c r="H28" s="156"/>
      <c r="I28" s="157"/>
      <c r="J28" s="161" t="s">
        <v>46</v>
      </c>
      <c r="K28" s="12" t="s">
        <v>3</v>
      </c>
      <c r="L28" s="70">
        <v>21</v>
      </c>
      <c r="M28" s="162" t="s">
        <v>5</v>
      </c>
      <c r="N28" s="162"/>
      <c r="O28" s="162"/>
      <c r="P28" s="162"/>
      <c r="Q28" s="162"/>
    </row>
    <row r="29" spans="2:251" ht="18" customHeight="1">
      <c r="B29" s="143"/>
      <c r="C29" s="145"/>
      <c r="D29" s="158"/>
      <c r="E29" s="159"/>
      <c r="F29" s="159"/>
      <c r="G29" s="159"/>
      <c r="H29" s="159"/>
      <c r="I29" s="160"/>
      <c r="J29" s="161"/>
      <c r="K29" s="12" t="s">
        <v>2</v>
      </c>
      <c r="L29" s="69"/>
      <c r="M29" s="162"/>
      <c r="N29" s="162"/>
      <c r="O29" s="162"/>
      <c r="P29" s="162"/>
      <c r="Q29" s="162"/>
    </row>
    <row r="30" spans="2:251" ht="18.75" customHeight="1">
      <c r="B30" s="163"/>
      <c r="C30" s="164"/>
      <c r="D30" s="167" t="s">
        <v>6</v>
      </c>
      <c r="E30" s="168"/>
      <c r="F30" s="168"/>
      <c r="G30" s="168"/>
      <c r="H30" s="168"/>
      <c r="I30" s="169"/>
      <c r="J30" s="173"/>
      <c r="K30" s="12" t="s">
        <v>3</v>
      </c>
      <c r="L30" s="71"/>
      <c r="M30" s="146" t="s">
        <v>4</v>
      </c>
      <c r="N30" s="146"/>
      <c r="O30" s="146"/>
      <c r="P30" s="146"/>
      <c r="Q30" s="146"/>
    </row>
    <row r="31" spans="2:251" ht="14.25" customHeight="1">
      <c r="B31" s="165"/>
      <c r="C31" s="166"/>
      <c r="D31" s="170"/>
      <c r="E31" s="171"/>
      <c r="F31" s="171"/>
      <c r="G31" s="171"/>
      <c r="H31" s="171"/>
      <c r="I31" s="172"/>
      <c r="J31" s="173"/>
      <c r="K31" s="12" t="s">
        <v>2</v>
      </c>
      <c r="L31" s="69"/>
      <c r="M31" s="146"/>
      <c r="N31" s="146"/>
      <c r="O31" s="146"/>
      <c r="P31" s="146"/>
      <c r="Q31" s="146"/>
    </row>
    <row r="32" spans="2:251" ht="15.75">
      <c r="B32" s="163"/>
      <c r="C32" s="164"/>
      <c r="D32" s="167" t="s">
        <v>6</v>
      </c>
      <c r="E32" s="168"/>
      <c r="F32" s="168"/>
      <c r="G32" s="168"/>
      <c r="H32" s="168"/>
      <c r="I32" s="169"/>
      <c r="J32" s="173"/>
      <c r="K32" s="12" t="s">
        <v>3</v>
      </c>
      <c r="L32" s="69"/>
      <c r="M32" s="174"/>
      <c r="N32" s="174"/>
      <c r="O32" s="174"/>
      <c r="P32" s="174"/>
      <c r="Q32" s="174"/>
    </row>
    <row r="33" spans="2:28" ht="15.75">
      <c r="B33" s="165"/>
      <c r="C33" s="166"/>
      <c r="D33" s="170"/>
      <c r="E33" s="171"/>
      <c r="F33" s="171"/>
      <c r="G33" s="171"/>
      <c r="H33" s="171"/>
      <c r="I33" s="172"/>
      <c r="J33" s="173"/>
      <c r="K33" s="12" t="s">
        <v>2</v>
      </c>
      <c r="L33" s="69"/>
      <c r="M33" s="174"/>
      <c r="N33" s="174"/>
      <c r="O33" s="174"/>
      <c r="P33" s="174"/>
      <c r="Q33" s="174"/>
    </row>
    <row r="34" spans="2:28" ht="15" customHeight="1">
      <c r="B34" s="140" t="s">
        <v>193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2"/>
      <c r="M34" s="146" t="s">
        <v>0</v>
      </c>
      <c r="N34" s="146"/>
      <c r="O34" s="146"/>
      <c r="P34" s="146"/>
      <c r="Q34" s="146"/>
    </row>
    <row r="35" spans="2:28" ht="48" customHeight="1">
      <c r="B35" s="143"/>
      <c r="C35" s="144"/>
      <c r="D35" s="144"/>
      <c r="E35" s="144"/>
      <c r="F35" s="144"/>
      <c r="G35" s="144"/>
      <c r="H35" s="144"/>
      <c r="I35" s="144"/>
      <c r="J35" s="144"/>
      <c r="K35" s="144"/>
      <c r="L35" s="145"/>
      <c r="M35" s="146"/>
      <c r="N35" s="146"/>
      <c r="O35" s="146"/>
      <c r="P35" s="146"/>
      <c r="Q35" s="146"/>
    </row>
    <row r="36" spans="2:28">
      <c r="M36" s="11"/>
      <c r="N36" s="11"/>
    </row>
    <row r="37" spans="2:28" s="43" customFormat="1" ht="18.600000000000001" customHeight="1">
      <c r="B37" s="240"/>
      <c r="C37" s="240"/>
      <c r="D37" s="241" t="s">
        <v>29</v>
      </c>
      <c r="E37" s="242"/>
      <c r="F37" s="242"/>
      <c r="G37" s="242"/>
      <c r="H37" s="242"/>
      <c r="I37" s="242"/>
      <c r="J37" s="242"/>
      <c r="K37" s="243"/>
      <c r="L37" s="247" t="s">
        <v>33</v>
      </c>
      <c r="M37" s="248"/>
      <c r="N37" s="248"/>
      <c r="O37" s="249"/>
      <c r="P37" s="250"/>
      <c r="Q37" s="251"/>
      <c r="R37" s="65"/>
    </row>
    <row r="38" spans="2:28" s="43" customFormat="1" ht="18.600000000000001" customHeight="1">
      <c r="B38" s="240"/>
      <c r="C38" s="240"/>
      <c r="D38" s="244"/>
      <c r="E38" s="245"/>
      <c r="F38" s="245"/>
      <c r="G38" s="245"/>
      <c r="H38" s="245"/>
      <c r="I38" s="245"/>
      <c r="J38" s="245"/>
      <c r="K38" s="246"/>
      <c r="L38" s="247" t="s">
        <v>30</v>
      </c>
      <c r="M38" s="248"/>
      <c r="N38" s="248"/>
      <c r="O38" s="249"/>
      <c r="P38" s="252"/>
      <c r="Q38" s="253"/>
      <c r="R38" s="65"/>
    </row>
    <row r="39" spans="2:28" s="43" customFormat="1" ht="18.600000000000001" customHeight="1">
      <c r="B39" s="240"/>
      <c r="C39" s="240"/>
      <c r="D39" s="241" t="s">
        <v>28</v>
      </c>
      <c r="E39" s="242"/>
      <c r="F39" s="242"/>
      <c r="G39" s="242"/>
      <c r="H39" s="242"/>
      <c r="I39" s="242"/>
      <c r="J39" s="242"/>
      <c r="K39" s="243"/>
      <c r="L39" s="247" t="s">
        <v>31</v>
      </c>
      <c r="M39" s="248"/>
      <c r="N39" s="248"/>
      <c r="O39" s="249"/>
      <c r="P39" s="252"/>
      <c r="Q39" s="253"/>
      <c r="R39" s="65"/>
    </row>
    <row r="40" spans="2:28" s="43" customFormat="1" ht="18.600000000000001" customHeight="1">
      <c r="B40" s="240"/>
      <c r="C40" s="240"/>
      <c r="D40" s="244"/>
      <c r="E40" s="245"/>
      <c r="F40" s="245"/>
      <c r="G40" s="245"/>
      <c r="H40" s="245"/>
      <c r="I40" s="245"/>
      <c r="J40" s="245"/>
      <c r="K40" s="246"/>
      <c r="L40" s="247" t="s">
        <v>32</v>
      </c>
      <c r="M40" s="248"/>
      <c r="N40" s="248"/>
      <c r="O40" s="249"/>
      <c r="P40" s="254"/>
      <c r="Q40" s="255"/>
      <c r="R40" s="65"/>
    </row>
    <row r="41" spans="2:28" s="43" customFormat="1" ht="23.25" customHeight="1"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206"/>
      <c r="R41" s="65"/>
    </row>
    <row r="42" spans="2:28" s="43" customFormat="1" ht="31.5" customHeight="1">
      <c r="B42" s="67" t="s">
        <v>39</v>
      </c>
      <c r="C42" s="67" t="s">
        <v>55</v>
      </c>
      <c r="D42" s="207" t="s">
        <v>40</v>
      </c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9"/>
      <c r="R42" s="65"/>
    </row>
    <row r="43" spans="2:28" s="43" customFormat="1" ht="36" customHeight="1">
      <c r="B43" s="67" t="s">
        <v>27</v>
      </c>
      <c r="C43" s="67"/>
      <c r="D43" s="210" t="s">
        <v>191</v>
      </c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</row>
    <row r="44" spans="2:28" s="43" customFormat="1" ht="36" customHeight="1">
      <c r="B44" s="211" t="s">
        <v>51</v>
      </c>
      <c r="C44" s="212"/>
      <c r="D44" s="213"/>
      <c r="E44" s="213"/>
      <c r="F44" s="213"/>
      <c r="G44" s="213"/>
      <c r="H44" s="213"/>
      <c r="I44" s="214"/>
      <c r="J44" s="215" t="s">
        <v>26</v>
      </c>
      <c r="K44" s="216"/>
      <c r="L44" s="217"/>
      <c r="M44" s="224" t="s">
        <v>25</v>
      </c>
      <c r="N44" s="225"/>
      <c r="O44" s="225"/>
      <c r="P44" s="225"/>
      <c r="Q44" s="226"/>
      <c r="R44" s="51"/>
      <c r="T44" s="227"/>
      <c r="U44" s="227"/>
      <c r="V44" s="227"/>
      <c r="W44" s="227"/>
      <c r="X44" s="227"/>
    </row>
    <row r="45" spans="2:28" s="43" customFormat="1" ht="36" customHeight="1">
      <c r="B45" s="211" t="s">
        <v>52</v>
      </c>
      <c r="C45" s="212"/>
      <c r="D45" s="213"/>
      <c r="E45" s="213"/>
      <c r="F45" s="213"/>
      <c r="G45" s="213"/>
      <c r="H45" s="213"/>
      <c r="I45" s="214"/>
      <c r="J45" s="218"/>
      <c r="K45" s="219"/>
      <c r="L45" s="220"/>
      <c r="M45" s="64" t="s">
        <v>24</v>
      </c>
      <c r="N45" s="228" t="s">
        <v>23</v>
      </c>
      <c r="O45" s="228"/>
      <c r="P45" s="228"/>
      <c r="Q45" s="64" t="s">
        <v>22</v>
      </c>
      <c r="R45" s="51"/>
      <c r="T45" s="63"/>
      <c r="U45" s="63"/>
      <c r="V45" s="63"/>
      <c r="W45" s="63"/>
      <c r="X45" s="63"/>
    </row>
    <row r="46" spans="2:28" s="43" customFormat="1" ht="55.5" customHeight="1">
      <c r="B46" s="229" t="s">
        <v>131</v>
      </c>
      <c r="C46" s="230"/>
      <c r="D46" s="231"/>
      <c r="E46" s="231"/>
      <c r="F46" s="231"/>
      <c r="G46" s="231"/>
      <c r="H46" s="231"/>
      <c r="I46" s="232"/>
      <c r="J46" s="218"/>
      <c r="K46" s="219"/>
      <c r="L46" s="220"/>
      <c r="M46" s="111"/>
      <c r="N46" s="311"/>
      <c r="O46" s="311"/>
      <c r="P46" s="311"/>
      <c r="Q46" s="119"/>
      <c r="R46" s="51"/>
      <c r="T46" s="60"/>
      <c r="U46" s="233"/>
      <c r="V46" s="233"/>
      <c r="W46" s="233"/>
      <c r="X46" s="60"/>
      <c r="Z46" s="59"/>
      <c r="AA46" s="59"/>
    </row>
    <row r="47" spans="2:28" s="43" customFormat="1" ht="20.25">
      <c r="B47" s="234" t="s">
        <v>132</v>
      </c>
      <c r="C47" s="235"/>
      <c r="D47" s="231"/>
      <c r="E47" s="231"/>
      <c r="F47" s="231"/>
      <c r="G47" s="231"/>
      <c r="H47" s="231"/>
      <c r="I47" s="232"/>
      <c r="J47" s="218"/>
      <c r="K47" s="219"/>
      <c r="L47" s="220"/>
      <c r="M47" s="111"/>
      <c r="N47" s="311"/>
      <c r="O47" s="311"/>
      <c r="P47" s="311"/>
      <c r="Q47" s="119"/>
      <c r="R47" s="51"/>
      <c r="T47" s="54"/>
      <c r="U47" s="192"/>
      <c r="V47" s="192"/>
      <c r="W47" s="192"/>
      <c r="X47" s="48"/>
      <c r="Z47" s="46"/>
      <c r="AA47" s="45"/>
      <c r="AB47" s="44"/>
    </row>
    <row r="48" spans="2:28" s="43" customFormat="1" ht="20.25">
      <c r="B48" s="236" t="s">
        <v>133</v>
      </c>
      <c r="C48" s="237"/>
      <c r="D48" s="213"/>
      <c r="E48" s="213"/>
      <c r="F48" s="213"/>
      <c r="G48" s="213"/>
      <c r="H48" s="213"/>
      <c r="I48" s="214"/>
      <c r="J48" s="218"/>
      <c r="K48" s="219"/>
      <c r="L48" s="220"/>
      <c r="M48" s="56"/>
      <c r="N48" s="256"/>
      <c r="O48" s="257"/>
      <c r="P48" s="258"/>
      <c r="Q48" s="55"/>
      <c r="R48" s="51"/>
      <c r="T48" s="54"/>
      <c r="U48" s="192"/>
      <c r="V48" s="192"/>
      <c r="W48" s="192"/>
      <c r="X48" s="48"/>
      <c r="Z48" s="46"/>
      <c r="AA48" s="45"/>
      <c r="AB48" s="44"/>
    </row>
    <row r="49" spans="2:251" s="43" customFormat="1" ht="28.5" customHeight="1">
      <c r="B49" s="77" t="s">
        <v>134</v>
      </c>
      <c r="C49" s="78"/>
      <c r="D49" s="238"/>
      <c r="E49" s="238"/>
      <c r="F49" s="238"/>
      <c r="G49" s="238"/>
      <c r="H49" s="238"/>
      <c r="I49" s="239"/>
      <c r="J49" s="221"/>
      <c r="K49" s="222"/>
      <c r="L49" s="223"/>
      <c r="M49" s="53"/>
      <c r="N49" s="256"/>
      <c r="O49" s="257"/>
      <c r="P49" s="258"/>
      <c r="Q49" s="52"/>
      <c r="R49" s="51"/>
      <c r="T49" s="50"/>
      <c r="U49" s="192"/>
      <c r="V49" s="192"/>
      <c r="W49" s="49"/>
      <c r="X49" s="48"/>
      <c r="Y49" s="47"/>
      <c r="Z49" s="46"/>
      <c r="AA49" s="45"/>
      <c r="AB49" s="44"/>
    </row>
    <row r="50" spans="2:251" ht="28.5" customHeight="1">
      <c r="B50" s="193" t="s">
        <v>37</v>
      </c>
      <c r="C50" s="196" t="s">
        <v>35</v>
      </c>
      <c r="D50" s="197" t="s">
        <v>42</v>
      </c>
      <c r="E50" s="197" t="s">
        <v>21</v>
      </c>
      <c r="F50" s="197" t="s">
        <v>49</v>
      </c>
      <c r="G50" s="198" t="s">
        <v>44</v>
      </c>
      <c r="H50" s="197" t="s">
        <v>38</v>
      </c>
      <c r="I50" s="199" t="s">
        <v>36</v>
      </c>
      <c r="J50" s="200"/>
      <c r="K50" s="200"/>
      <c r="L50" s="201"/>
      <c r="M50" s="197" t="s">
        <v>20</v>
      </c>
      <c r="N50" s="197"/>
      <c r="O50" s="205" t="s">
        <v>19</v>
      </c>
      <c r="P50" s="205"/>
      <c r="Q50" s="205"/>
      <c r="R50" s="3"/>
      <c r="S50" s="3"/>
      <c r="T50" s="10"/>
      <c r="U50" s="187"/>
      <c r="V50" s="187"/>
      <c r="W50" s="3"/>
      <c r="X50" s="9"/>
      <c r="Y50" s="3"/>
      <c r="Z50" s="17"/>
      <c r="AA50" s="6"/>
      <c r="AB50" s="34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</row>
    <row r="51" spans="2:251" ht="33.75" customHeight="1">
      <c r="B51" s="194"/>
      <c r="C51" s="196"/>
      <c r="D51" s="197"/>
      <c r="E51" s="197"/>
      <c r="F51" s="197"/>
      <c r="G51" s="197"/>
      <c r="H51" s="197"/>
      <c r="I51" s="202"/>
      <c r="J51" s="203"/>
      <c r="K51" s="203"/>
      <c r="L51" s="204"/>
      <c r="M51" s="197"/>
      <c r="N51" s="197"/>
      <c r="O51" s="197" t="s">
        <v>18</v>
      </c>
      <c r="P51" s="197" t="s">
        <v>17</v>
      </c>
      <c r="Q51" s="196" t="s">
        <v>16</v>
      </c>
      <c r="R51" s="3"/>
      <c r="S51" s="3"/>
      <c r="T51" s="8"/>
      <c r="U51" s="187"/>
      <c r="V51" s="187"/>
      <c r="W51" s="3"/>
      <c r="X51" s="7"/>
      <c r="Y51" s="3"/>
      <c r="Z51" s="17"/>
      <c r="AA51" s="6"/>
      <c r="AB51" s="34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</row>
    <row r="52" spans="2:251" ht="39.75" customHeight="1">
      <c r="B52" s="195"/>
      <c r="C52" s="196"/>
      <c r="D52" s="197"/>
      <c r="E52" s="197"/>
      <c r="F52" s="197"/>
      <c r="G52" s="197"/>
      <c r="H52" s="197"/>
      <c r="I52" s="72" t="s">
        <v>15</v>
      </c>
      <c r="J52" s="72" t="s">
        <v>14</v>
      </c>
      <c r="K52" s="72" t="s">
        <v>13</v>
      </c>
      <c r="L52" s="73" t="s">
        <v>12</v>
      </c>
      <c r="M52" s="42" t="s">
        <v>11</v>
      </c>
      <c r="N52" s="41" t="s">
        <v>10</v>
      </c>
      <c r="O52" s="197"/>
      <c r="P52" s="197"/>
      <c r="Q52" s="196"/>
      <c r="R52" s="3"/>
      <c r="S52" s="3"/>
      <c r="T52" s="5"/>
      <c r="U52" s="187"/>
      <c r="V52" s="187"/>
      <c r="X52" s="6"/>
      <c r="Z52" s="17"/>
      <c r="AA52" s="6"/>
      <c r="AB52" s="34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</row>
    <row r="53" spans="2:251" ht="33" customHeight="1">
      <c r="B53" s="273" t="s">
        <v>142</v>
      </c>
      <c r="C53" s="184" t="s">
        <v>54</v>
      </c>
      <c r="D53" s="68" t="s">
        <v>41</v>
      </c>
      <c r="E53" s="149" t="s">
        <v>167</v>
      </c>
      <c r="F53" s="74"/>
      <c r="G53" s="68" t="s">
        <v>41</v>
      </c>
      <c r="H53" s="75">
        <v>101354245</v>
      </c>
      <c r="I53" s="28"/>
      <c r="J53" s="25"/>
      <c r="K53" s="27"/>
      <c r="L53" s="25"/>
      <c r="M53" s="40"/>
      <c r="N53" s="40"/>
      <c r="O53" s="185" t="e">
        <f>+F54/F53</f>
        <v>#DIV/0!</v>
      </c>
      <c r="P53" s="185">
        <f>+H54/H53</f>
        <v>0</v>
      </c>
      <c r="Q53" s="186" t="e">
        <f>+(O53*O53)/P53</f>
        <v>#DIV/0!</v>
      </c>
      <c r="T53" s="5"/>
      <c r="U53" s="187"/>
      <c r="V53" s="187"/>
      <c r="X53" s="4"/>
      <c r="Z53" s="37"/>
      <c r="AA53" s="6"/>
      <c r="AB53" s="34"/>
    </row>
    <row r="54" spans="2:251" ht="37.5" customHeight="1">
      <c r="B54" s="274"/>
      <c r="C54" s="184"/>
      <c r="D54" s="68" t="s">
        <v>2</v>
      </c>
      <c r="E54" s="150"/>
      <c r="F54" s="74"/>
      <c r="G54" s="68" t="s">
        <v>43</v>
      </c>
      <c r="H54" s="75"/>
      <c r="I54" s="28"/>
      <c r="J54" s="25"/>
      <c r="K54" s="27"/>
      <c r="L54" s="25"/>
      <c r="M54" s="40"/>
      <c r="N54" s="40"/>
      <c r="O54" s="185"/>
      <c r="P54" s="185"/>
      <c r="Q54" s="186"/>
      <c r="T54" s="5"/>
      <c r="U54" s="66"/>
      <c r="V54" s="66"/>
      <c r="X54" s="4"/>
      <c r="Z54" s="37"/>
      <c r="AA54" s="6"/>
      <c r="AB54" s="34"/>
    </row>
    <row r="55" spans="2:251" ht="27" customHeight="1">
      <c r="B55" s="274"/>
      <c r="C55" s="184" t="s">
        <v>143</v>
      </c>
      <c r="D55" s="68" t="s">
        <v>3</v>
      </c>
      <c r="E55" s="149" t="s">
        <v>178</v>
      </c>
      <c r="F55" s="33"/>
      <c r="G55" s="68" t="s">
        <v>3</v>
      </c>
      <c r="H55" s="28">
        <v>180000000</v>
      </c>
      <c r="I55" s="28"/>
      <c r="J55" s="21"/>
      <c r="K55" s="27"/>
      <c r="L55" s="21"/>
      <c r="M55" s="32"/>
      <c r="N55" s="32"/>
      <c r="O55" s="151"/>
      <c r="P55" s="151"/>
      <c r="Q55" s="153"/>
      <c r="X55" s="36"/>
      <c r="Z55" s="37"/>
      <c r="AA55" s="6"/>
      <c r="AB55" s="34"/>
    </row>
    <row r="56" spans="2:251" ht="27" customHeight="1">
      <c r="B56" s="274"/>
      <c r="C56" s="188"/>
      <c r="D56" s="68" t="s">
        <v>2</v>
      </c>
      <c r="E56" s="177"/>
      <c r="F56" s="33"/>
      <c r="G56" s="68" t="s">
        <v>43</v>
      </c>
      <c r="H56" s="23"/>
      <c r="I56" s="23"/>
      <c r="J56" s="21"/>
      <c r="K56" s="27"/>
      <c r="L56" s="21"/>
      <c r="M56" s="39"/>
      <c r="N56" s="38"/>
      <c r="O56" s="152"/>
      <c r="P56" s="152"/>
      <c r="Q56" s="154"/>
      <c r="X56" s="36"/>
      <c r="Z56" s="37"/>
      <c r="AA56" s="6"/>
      <c r="AB56" s="34"/>
    </row>
    <row r="57" spans="2:251" ht="21" customHeight="1">
      <c r="B57" s="274"/>
      <c r="C57" s="188" t="s">
        <v>144</v>
      </c>
      <c r="D57" s="68" t="s">
        <v>3</v>
      </c>
      <c r="E57" s="306" t="s">
        <v>179</v>
      </c>
      <c r="F57" s="33"/>
      <c r="G57" s="68" t="s">
        <v>3</v>
      </c>
      <c r="H57" s="28">
        <v>25400000</v>
      </c>
      <c r="I57" s="28"/>
      <c r="J57" s="25"/>
      <c r="K57" s="27"/>
      <c r="L57" s="25"/>
      <c r="M57" s="32"/>
      <c r="N57" s="32"/>
      <c r="O57" s="178"/>
      <c r="P57" s="178"/>
      <c r="Q57" s="175"/>
      <c r="X57" s="36"/>
    </row>
    <row r="58" spans="2:251" ht="19.5" customHeight="1">
      <c r="B58" s="275"/>
      <c r="C58" s="188"/>
      <c r="D58" s="68" t="s">
        <v>2</v>
      </c>
      <c r="E58" s="307"/>
      <c r="F58" s="35"/>
      <c r="G58" s="68" t="s">
        <v>43</v>
      </c>
      <c r="H58" s="23"/>
      <c r="I58" s="23"/>
      <c r="J58" s="25"/>
      <c r="K58" s="27"/>
      <c r="L58" s="25"/>
      <c r="M58" s="25"/>
      <c r="N58" s="20"/>
      <c r="O58" s="178"/>
      <c r="P58" s="178"/>
      <c r="Q58" s="175"/>
      <c r="AB58" s="34"/>
    </row>
    <row r="59" spans="2:251" ht="15.75">
      <c r="B59" s="175"/>
      <c r="C59" s="176" t="s">
        <v>9</v>
      </c>
      <c r="D59" s="68" t="s">
        <v>3</v>
      </c>
      <c r="E59" s="149"/>
      <c r="F59" s="24">
        <v>2</v>
      </c>
      <c r="G59" s="68" t="s">
        <v>3</v>
      </c>
      <c r="H59" s="135">
        <f>+H53+H55+H57</f>
        <v>306754245</v>
      </c>
      <c r="I59" s="26"/>
      <c r="J59" s="25"/>
      <c r="K59" s="25"/>
      <c r="L59" s="25"/>
      <c r="M59" s="25"/>
      <c r="N59" s="20"/>
      <c r="O59" s="178"/>
      <c r="P59" s="178"/>
      <c r="Q59" s="175"/>
    </row>
    <row r="60" spans="2:251" ht="15.75">
      <c r="B60" s="175"/>
      <c r="C60" s="176"/>
      <c r="D60" s="68" t="s">
        <v>2</v>
      </c>
      <c r="E60" s="177"/>
      <c r="F60" s="24"/>
      <c r="G60" s="68" t="s">
        <v>43</v>
      </c>
      <c r="H60" s="136">
        <f>+H54+H56+H58</f>
        <v>0</v>
      </c>
      <c r="I60" s="21"/>
      <c r="J60" s="21"/>
      <c r="K60" s="22"/>
      <c r="L60" s="21"/>
      <c r="M60" s="21"/>
      <c r="N60" s="20"/>
      <c r="O60" s="178"/>
      <c r="P60" s="178"/>
      <c r="Q60" s="175"/>
    </row>
    <row r="61" spans="2:251">
      <c r="D61" s="19"/>
      <c r="H61" s="18"/>
      <c r="I61" s="15"/>
      <c r="J61" s="17"/>
      <c r="K61" s="17"/>
      <c r="L61" s="17"/>
      <c r="M61" s="16"/>
      <c r="N61" s="16"/>
      <c r="O61" s="15"/>
      <c r="P61" s="13"/>
      <c r="Q61" s="14"/>
      <c r="R61" s="13"/>
    </row>
    <row r="62" spans="2:251" ht="31.5">
      <c r="B62" s="179" t="s">
        <v>45</v>
      </c>
      <c r="C62" s="179"/>
      <c r="D62" s="180" t="s">
        <v>8</v>
      </c>
      <c r="E62" s="180"/>
      <c r="F62" s="180"/>
      <c r="G62" s="180"/>
      <c r="H62" s="180"/>
      <c r="I62" s="180"/>
      <c r="J62" s="76" t="s">
        <v>47</v>
      </c>
      <c r="K62" s="180" t="s">
        <v>48</v>
      </c>
      <c r="L62" s="180"/>
      <c r="M62" s="181" t="s">
        <v>7</v>
      </c>
      <c r="N62" s="182"/>
      <c r="O62" s="182"/>
      <c r="P62" s="182"/>
      <c r="Q62" s="182"/>
    </row>
    <row r="63" spans="2:251" ht="26.25" customHeight="1">
      <c r="B63" s="140" t="s">
        <v>141</v>
      </c>
      <c r="C63" s="142"/>
      <c r="D63" s="155" t="s">
        <v>140</v>
      </c>
      <c r="E63" s="156"/>
      <c r="F63" s="156"/>
      <c r="G63" s="156"/>
      <c r="H63" s="156"/>
      <c r="I63" s="157"/>
      <c r="J63" s="161" t="s">
        <v>46</v>
      </c>
      <c r="K63" s="12" t="s">
        <v>3</v>
      </c>
      <c r="L63" s="70">
        <v>21</v>
      </c>
      <c r="M63" s="162" t="s">
        <v>5</v>
      </c>
      <c r="N63" s="162"/>
      <c r="O63" s="162"/>
      <c r="P63" s="162"/>
      <c r="Q63" s="162"/>
    </row>
    <row r="64" spans="2:251" ht="18" customHeight="1">
      <c r="B64" s="143"/>
      <c r="C64" s="145"/>
      <c r="D64" s="158"/>
      <c r="E64" s="159"/>
      <c r="F64" s="159"/>
      <c r="G64" s="159"/>
      <c r="H64" s="159"/>
      <c r="I64" s="160"/>
      <c r="J64" s="161"/>
      <c r="K64" s="12" t="s">
        <v>2</v>
      </c>
      <c r="L64" s="69"/>
      <c r="M64" s="162"/>
      <c r="N64" s="162"/>
      <c r="O64" s="162"/>
      <c r="P64" s="162"/>
      <c r="Q64" s="162"/>
    </row>
    <row r="65" spans="2:24" ht="18.75" customHeight="1">
      <c r="B65" s="163"/>
      <c r="C65" s="164"/>
      <c r="D65" s="167" t="s">
        <v>6</v>
      </c>
      <c r="E65" s="168"/>
      <c r="F65" s="168"/>
      <c r="G65" s="168"/>
      <c r="H65" s="168"/>
      <c r="I65" s="169"/>
      <c r="J65" s="173"/>
      <c r="K65" s="12" t="s">
        <v>3</v>
      </c>
      <c r="L65" s="71"/>
      <c r="M65" s="146" t="s">
        <v>4</v>
      </c>
      <c r="N65" s="146"/>
      <c r="O65" s="146"/>
      <c r="P65" s="146"/>
      <c r="Q65" s="146"/>
    </row>
    <row r="66" spans="2:24" ht="14.25" customHeight="1">
      <c r="B66" s="165"/>
      <c r="C66" s="166"/>
      <c r="D66" s="170"/>
      <c r="E66" s="171"/>
      <c r="F66" s="171"/>
      <c r="G66" s="171"/>
      <c r="H66" s="171"/>
      <c r="I66" s="172"/>
      <c r="J66" s="173"/>
      <c r="K66" s="12" t="s">
        <v>2</v>
      </c>
      <c r="L66" s="69"/>
      <c r="M66" s="146"/>
      <c r="N66" s="146"/>
      <c r="O66" s="146"/>
      <c r="P66" s="146"/>
      <c r="Q66" s="146"/>
    </row>
    <row r="67" spans="2:24" ht="15.75">
      <c r="B67" s="163"/>
      <c r="C67" s="164"/>
      <c r="D67" s="167" t="s">
        <v>6</v>
      </c>
      <c r="E67" s="168"/>
      <c r="F67" s="168"/>
      <c r="G67" s="168"/>
      <c r="H67" s="168"/>
      <c r="I67" s="169"/>
      <c r="J67" s="173"/>
      <c r="K67" s="12" t="s">
        <v>3</v>
      </c>
      <c r="L67" s="69"/>
      <c r="M67" s="174"/>
      <c r="N67" s="174"/>
      <c r="O67" s="174"/>
      <c r="P67" s="174"/>
      <c r="Q67" s="174"/>
    </row>
    <row r="68" spans="2:24" ht="15.75">
      <c r="B68" s="165"/>
      <c r="C68" s="166"/>
      <c r="D68" s="170"/>
      <c r="E68" s="171"/>
      <c r="F68" s="171"/>
      <c r="G68" s="171"/>
      <c r="H68" s="171"/>
      <c r="I68" s="172"/>
      <c r="J68" s="173"/>
      <c r="K68" s="12" t="s">
        <v>2</v>
      </c>
      <c r="L68" s="69"/>
      <c r="M68" s="174"/>
      <c r="N68" s="174"/>
      <c r="O68" s="174"/>
      <c r="P68" s="174"/>
      <c r="Q68" s="174"/>
    </row>
    <row r="69" spans="2:24" ht="15" customHeight="1">
      <c r="B69" s="140" t="s">
        <v>193</v>
      </c>
      <c r="C69" s="141"/>
      <c r="D69" s="141"/>
      <c r="E69" s="141"/>
      <c r="F69" s="141"/>
      <c r="G69" s="141"/>
      <c r="H69" s="141"/>
      <c r="I69" s="141"/>
      <c r="J69" s="141"/>
      <c r="K69" s="141"/>
      <c r="L69" s="142"/>
      <c r="M69" s="146" t="s">
        <v>0</v>
      </c>
      <c r="N69" s="146"/>
      <c r="O69" s="146"/>
      <c r="P69" s="146"/>
      <c r="Q69" s="146"/>
    </row>
    <row r="70" spans="2:24" ht="47.45" customHeight="1">
      <c r="B70" s="143"/>
      <c r="C70" s="144"/>
      <c r="D70" s="144"/>
      <c r="E70" s="144"/>
      <c r="F70" s="144"/>
      <c r="G70" s="144"/>
      <c r="H70" s="144"/>
      <c r="I70" s="144"/>
      <c r="J70" s="144"/>
      <c r="K70" s="144"/>
      <c r="L70" s="145"/>
      <c r="M70" s="146"/>
      <c r="N70" s="146"/>
      <c r="O70" s="146"/>
      <c r="P70" s="146"/>
      <c r="Q70" s="146"/>
    </row>
    <row r="72" spans="2:24" s="43" customFormat="1" ht="37.5" customHeight="1">
      <c r="B72" s="240"/>
      <c r="C72" s="240"/>
      <c r="D72" s="241" t="s">
        <v>29</v>
      </c>
      <c r="E72" s="242"/>
      <c r="F72" s="242"/>
      <c r="G72" s="242"/>
      <c r="H72" s="242"/>
      <c r="I72" s="242"/>
      <c r="J72" s="242"/>
      <c r="K72" s="243"/>
      <c r="L72" s="247" t="s">
        <v>33</v>
      </c>
      <c r="M72" s="248"/>
      <c r="N72" s="248"/>
      <c r="O72" s="249"/>
      <c r="P72" s="250"/>
      <c r="Q72" s="251"/>
      <c r="R72" s="65"/>
    </row>
    <row r="73" spans="2:24" s="43" customFormat="1" ht="37.5" customHeight="1">
      <c r="B73" s="240"/>
      <c r="C73" s="240"/>
      <c r="D73" s="244"/>
      <c r="E73" s="245"/>
      <c r="F73" s="245"/>
      <c r="G73" s="245"/>
      <c r="H73" s="245"/>
      <c r="I73" s="245"/>
      <c r="J73" s="245"/>
      <c r="K73" s="246"/>
      <c r="L73" s="247" t="s">
        <v>30</v>
      </c>
      <c r="M73" s="248"/>
      <c r="N73" s="248"/>
      <c r="O73" s="249"/>
      <c r="P73" s="252"/>
      <c r="Q73" s="253"/>
      <c r="R73" s="65"/>
    </row>
    <row r="74" spans="2:24" s="43" customFormat="1" ht="33.75" customHeight="1">
      <c r="B74" s="240"/>
      <c r="C74" s="240"/>
      <c r="D74" s="241" t="s">
        <v>28</v>
      </c>
      <c r="E74" s="242"/>
      <c r="F74" s="242"/>
      <c r="G74" s="242"/>
      <c r="H74" s="242"/>
      <c r="I74" s="242"/>
      <c r="J74" s="242"/>
      <c r="K74" s="243"/>
      <c r="L74" s="247" t="s">
        <v>31</v>
      </c>
      <c r="M74" s="248"/>
      <c r="N74" s="248"/>
      <c r="O74" s="249"/>
      <c r="P74" s="252"/>
      <c r="Q74" s="253"/>
      <c r="R74" s="65"/>
    </row>
    <row r="75" spans="2:24" s="43" customFormat="1" ht="38.25" customHeight="1">
      <c r="B75" s="240"/>
      <c r="C75" s="240"/>
      <c r="D75" s="244"/>
      <c r="E75" s="245"/>
      <c r="F75" s="245"/>
      <c r="G75" s="245"/>
      <c r="H75" s="245"/>
      <c r="I75" s="245"/>
      <c r="J75" s="245"/>
      <c r="K75" s="246"/>
      <c r="L75" s="247" t="s">
        <v>32</v>
      </c>
      <c r="M75" s="248"/>
      <c r="N75" s="248"/>
      <c r="O75" s="249"/>
      <c r="P75" s="254"/>
      <c r="Q75" s="255"/>
      <c r="R75" s="65"/>
    </row>
    <row r="76" spans="2:24" s="43" customFormat="1" ht="23.25" customHeight="1"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65"/>
    </row>
    <row r="77" spans="2:24" s="43" customFormat="1" ht="31.5" customHeight="1">
      <c r="B77" s="67" t="s">
        <v>39</v>
      </c>
      <c r="C77" s="67" t="s">
        <v>55</v>
      </c>
      <c r="D77" s="207" t="s">
        <v>40</v>
      </c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9"/>
      <c r="R77" s="65"/>
    </row>
    <row r="78" spans="2:24" s="43" customFormat="1" ht="36" customHeight="1">
      <c r="B78" s="67" t="s">
        <v>27</v>
      </c>
      <c r="C78" s="67"/>
      <c r="D78" s="210" t="s">
        <v>191</v>
      </c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</row>
    <row r="79" spans="2:24" s="43" customFormat="1" ht="36" customHeight="1">
      <c r="B79" s="211" t="s">
        <v>51</v>
      </c>
      <c r="C79" s="212"/>
      <c r="D79" s="213"/>
      <c r="E79" s="213"/>
      <c r="F79" s="213"/>
      <c r="G79" s="213"/>
      <c r="H79" s="213"/>
      <c r="I79" s="214"/>
      <c r="J79" s="215" t="s">
        <v>26</v>
      </c>
      <c r="K79" s="216"/>
      <c r="L79" s="217"/>
      <c r="M79" s="224" t="s">
        <v>25</v>
      </c>
      <c r="N79" s="225"/>
      <c r="O79" s="225"/>
      <c r="P79" s="225"/>
      <c r="Q79" s="226"/>
      <c r="R79" s="51"/>
      <c r="T79" s="227"/>
      <c r="U79" s="227"/>
      <c r="V79" s="227"/>
      <c r="W79" s="227"/>
      <c r="X79" s="227"/>
    </row>
    <row r="80" spans="2:24" s="43" customFormat="1" ht="36" customHeight="1">
      <c r="B80" s="211" t="s">
        <v>52</v>
      </c>
      <c r="C80" s="212"/>
      <c r="D80" s="213"/>
      <c r="E80" s="213"/>
      <c r="F80" s="213"/>
      <c r="G80" s="213"/>
      <c r="H80" s="213"/>
      <c r="I80" s="214"/>
      <c r="J80" s="218"/>
      <c r="K80" s="219"/>
      <c r="L80" s="220"/>
      <c r="M80" s="64" t="s">
        <v>24</v>
      </c>
      <c r="N80" s="228" t="s">
        <v>23</v>
      </c>
      <c r="O80" s="228"/>
      <c r="P80" s="228"/>
      <c r="Q80" s="64" t="s">
        <v>22</v>
      </c>
      <c r="R80" s="51"/>
      <c r="T80" s="63"/>
      <c r="U80" s="63"/>
      <c r="V80" s="63"/>
      <c r="W80" s="63"/>
      <c r="X80" s="63"/>
    </row>
    <row r="81" spans="2:251" s="43" customFormat="1" ht="20.25">
      <c r="B81" s="229" t="s">
        <v>131</v>
      </c>
      <c r="C81" s="230"/>
      <c r="D81" s="231"/>
      <c r="E81" s="231"/>
      <c r="F81" s="231"/>
      <c r="G81" s="231"/>
      <c r="H81" s="231"/>
      <c r="I81" s="232"/>
      <c r="J81" s="218"/>
      <c r="K81" s="219"/>
      <c r="L81" s="220"/>
      <c r="M81" s="111"/>
      <c r="N81" s="311"/>
      <c r="O81" s="311"/>
      <c r="P81" s="311"/>
      <c r="Q81" s="119"/>
      <c r="R81" s="51"/>
      <c r="T81" s="60"/>
      <c r="U81" s="233"/>
      <c r="V81" s="233"/>
      <c r="W81" s="233"/>
      <c r="X81" s="60"/>
      <c r="Z81" s="59"/>
      <c r="AA81" s="59"/>
    </row>
    <row r="82" spans="2:251" s="43" customFormat="1" ht="20.25">
      <c r="B82" s="234" t="s">
        <v>132</v>
      </c>
      <c r="C82" s="235"/>
      <c r="D82" s="231"/>
      <c r="E82" s="231"/>
      <c r="F82" s="231"/>
      <c r="G82" s="231"/>
      <c r="H82" s="231"/>
      <c r="I82" s="232"/>
      <c r="J82" s="218"/>
      <c r="K82" s="219"/>
      <c r="L82" s="220"/>
      <c r="M82" s="111"/>
      <c r="N82" s="311"/>
      <c r="O82" s="311"/>
      <c r="P82" s="311"/>
      <c r="Q82" s="119"/>
      <c r="R82" s="51"/>
      <c r="T82" s="54"/>
      <c r="U82" s="192"/>
      <c r="V82" s="192"/>
      <c r="W82" s="192"/>
      <c r="X82" s="48"/>
      <c r="Z82" s="46"/>
      <c r="AA82" s="45"/>
      <c r="AB82" s="44"/>
    </row>
    <row r="83" spans="2:251" s="43" customFormat="1" ht="20.25">
      <c r="B83" s="236" t="s">
        <v>133</v>
      </c>
      <c r="C83" s="237"/>
      <c r="D83" s="213"/>
      <c r="E83" s="213"/>
      <c r="F83" s="213"/>
      <c r="G83" s="213"/>
      <c r="H83" s="213"/>
      <c r="I83" s="214"/>
      <c r="J83" s="218"/>
      <c r="K83" s="219"/>
      <c r="L83" s="220"/>
      <c r="M83" s="111"/>
      <c r="N83" s="311"/>
      <c r="O83" s="311"/>
      <c r="P83" s="311"/>
      <c r="Q83" s="119"/>
      <c r="R83" s="51"/>
      <c r="T83" s="54"/>
      <c r="U83" s="192"/>
      <c r="V83" s="192"/>
      <c r="W83" s="192"/>
      <c r="X83" s="48"/>
      <c r="Z83" s="46"/>
      <c r="AA83" s="45"/>
      <c r="AB83" s="44"/>
    </row>
    <row r="84" spans="2:251" s="43" customFormat="1" ht="28.5" customHeight="1">
      <c r="B84" s="77" t="s">
        <v>134</v>
      </c>
      <c r="C84" s="78"/>
      <c r="D84" s="238"/>
      <c r="E84" s="238"/>
      <c r="F84" s="238"/>
      <c r="G84" s="238"/>
      <c r="H84" s="238"/>
      <c r="I84" s="239"/>
      <c r="J84" s="221"/>
      <c r="K84" s="222"/>
      <c r="L84" s="223"/>
      <c r="M84" s="111"/>
      <c r="N84" s="311"/>
      <c r="O84" s="311"/>
      <c r="P84" s="311"/>
      <c r="Q84" s="119"/>
      <c r="R84" s="51"/>
      <c r="T84" s="50"/>
      <c r="U84" s="192"/>
      <c r="V84" s="192"/>
      <c r="W84" s="49"/>
      <c r="X84" s="48"/>
      <c r="Y84" s="47"/>
      <c r="Z84" s="46"/>
      <c r="AA84" s="45"/>
      <c r="AB84" s="44"/>
    </row>
    <row r="85" spans="2:251" ht="28.5" customHeight="1">
      <c r="B85" s="193" t="s">
        <v>37</v>
      </c>
      <c r="C85" s="196" t="s">
        <v>35</v>
      </c>
      <c r="D85" s="197" t="s">
        <v>42</v>
      </c>
      <c r="E85" s="197" t="s">
        <v>21</v>
      </c>
      <c r="F85" s="197" t="s">
        <v>49</v>
      </c>
      <c r="G85" s="198" t="s">
        <v>44</v>
      </c>
      <c r="H85" s="197" t="s">
        <v>38</v>
      </c>
      <c r="I85" s="199" t="s">
        <v>36</v>
      </c>
      <c r="J85" s="200"/>
      <c r="K85" s="200"/>
      <c r="L85" s="201"/>
      <c r="M85" s="197" t="s">
        <v>20</v>
      </c>
      <c r="N85" s="197"/>
      <c r="O85" s="205" t="s">
        <v>19</v>
      </c>
      <c r="P85" s="205"/>
      <c r="Q85" s="205"/>
      <c r="R85" s="3"/>
      <c r="S85" s="3"/>
      <c r="T85" s="10"/>
      <c r="U85" s="187"/>
      <c r="V85" s="187"/>
      <c r="W85" s="3"/>
      <c r="X85" s="9"/>
      <c r="Y85" s="3"/>
      <c r="Z85" s="17"/>
      <c r="AA85" s="6"/>
      <c r="AB85" s="34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</row>
    <row r="86" spans="2:251" ht="33.75" customHeight="1">
      <c r="B86" s="194"/>
      <c r="C86" s="196"/>
      <c r="D86" s="197"/>
      <c r="E86" s="197"/>
      <c r="F86" s="197"/>
      <c r="G86" s="197"/>
      <c r="H86" s="197"/>
      <c r="I86" s="202"/>
      <c r="J86" s="203"/>
      <c r="K86" s="203"/>
      <c r="L86" s="204"/>
      <c r="M86" s="197"/>
      <c r="N86" s="197"/>
      <c r="O86" s="197" t="s">
        <v>18</v>
      </c>
      <c r="P86" s="197" t="s">
        <v>17</v>
      </c>
      <c r="Q86" s="196" t="s">
        <v>16</v>
      </c>
      <c r="R86" s="3"/>
      <c r="S86" s="3"/>
      <c r="T86" s="8"/>
      <c r="U86" s="187"/>
      <c r="V86" s="187"/>
      <c r="W86" s="3"/>
      <c r="X86" s="7"/>
      <c r="Y86" s="3"/>
      <c r="Z86" s="17"/>
      <c r="AA86" s="6"/>
      <c r="AB86" s="34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</row>
    <row r="87" spans="2:251" ht="39.75" customHeight="1">
      <c r="B87" s="195"/>
      <c r="C87" s="196"/>
      <c r="D87" s="197"/>
      <c r="E87" s="197"/>
      <c r="F87" s="197"/>
      <c r="G87" s="197"/>
      <c r="H87" s="197"/>
      <c r="I87" s="72" t="s">
        <v>15</v>
      </c>
      <c r="J87" s="72" t="s">
        <v>14</v>
      </c>
      <c r="K87" s="72" t="s">
        <v>13</v>
      </c>
      <c r="L87" s="73" t="s">
        <v>12</v>
      </c>
      <c r="M87" s="42" t="s">
        <v>11</v>
      </c>
      <c r="N87" s="41" t="s">
        <v>10</v>
      </c>
      <c r="O87" s="197"/>
      <c r="P87" s="197"/>
      <c r="Q87" s="196"/>
      <c r="R87" s="3"/>
      <c r="S87" s="3"/>
      <c r="T87" s="5"/>
      <c r="U87" s="187"/>
      <c r="V87" s="187"/>
      <c r="X87" s="6"/>
      <c r="Z87" s="17"/>
      <c r="AA87" s="6"/>
      <c r="AB87" s="34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</row>
    <row r="88" spans="2:251" ht="33" customHeight="1">
      <c r="B88" s="183" t="s">
        <v>145</v>
      </c>
      <c r="C88" s="184" t="s">
        <v>148</v>
      </c>
      <c r="D88" s="68" t="s">
        <v>41</v>
      </c>
      <c r="E88" s="149" t="s">
        <v>180</v>
      </c>
      <c r="F88" s="74"/>
      <c r="G88" s="68" t="s">
        <v>41</v>
      </c>
      <c r="H88" s="127">
        <v>16247551</v>
      </c>
      <c r="I88" s="28"/>
      <c r="J88" s="25"/>
      <c r="K88" s="27"/>
      <c r="L88" s="25"/>
      <c r="M88" s="40"/>
      <c r="N88" s="40"/>
      <c r="O88" s="185" t="e">
        <f>+F89/F88</f>
        <v>#DIV/0!</v>
      </c>
      <c r="P88" s="185">
        <f>+H89/H88</f>
        <v>0</v>
      </c>
      <c r="Q88" s="186" t="e">
        <f>+(O88*O88)/P88</f>
        <v>#DIV/0!</v>
      </c>
      <c r="T88" s="5"/>
      <c r="U88" s="187"/>
      <c r="V88" s="187"/>
      <c r="X88" s="4"/>
      <c r="Z88" s="37"/>
      <c r="AA88" s="6"/>
      <c r="AB88" s="34"/>
    </row>
    <row r="89" spans="2:251" ht="37.5" customHeight="1">
      <c r="B89" s="183"/>
      <c r="C89" s="184"/>
      <c r="D89" s="68" t="s">
        <v>2</v>
      </c>
      <c r="E89" s="150"/>
      <c r="F89" s="74"/>
      <c r="G89" s="68" t="s">
        <v>43</v>
      </c>
      <c r="H89" s="127"/>
      <c r="I89" s="28"/>
      <c r="J89" s="25"/>
      <c r="K89" s="27"/>
      <c r="L89" s="25"/>
      <c r="M89" s="40"/>
      <c r="N89" s="40"/>
      <c r="O89" s="185"/>
      <c r="P89" s="185"/>
      <c r="Q89" s="186"/>
      <c r="T89" s="5"/>
      <c r="U89" s="66"/>
      <c r="V89" s="66"/>
      <c r="X89" s="4"/>
      <c r="Z89" s="37"/>
      <c r="AA89" s="6"/>
      <c r="AB89" s="34"/>
    </row>
    <row r="90" spans="2:251" ht="27" customHeight="1">
      <c r="B90" s="183"/>
      <c r="C90" s="184" t="s">
        <v>149</v>
      </c>
      <c r="D90" s="68" t="s">
        <v>3</v>
      </c>
      <c r="E90" s="149" t="s">
        <v>169</v>
      </c>
      <c r="F90" s="33"/>
      <c r="G90" s="68" t="s">
        <v>3</v>
      </c>
      <c r="H90" s="127">
        <v>16247551</v>
      </c>
      <c r="I90" s="28"/>
      <c r="J90" s="21"/>
      <c r="K90" s="27"/>
      <c r="L90" s="21"/>
      <c r="M90" s="32"/>
      <c r="N90" s="32"/>
      <c r="O90" s="151"/>
      <c r="P90" s="151"/>
      <c r="Q90" s="153"/>
      <c r="X90" s="36"/>
      <c r="Z90" s="37"/>
      <c r="AA90" s="6"/>
      <c r="AB90" s="34"/>
    </row>
    <row r="91" spans="2:251" ht="27" customHeight="1">
      <c r="B91" s="183"/>
      <c r="C91" s="188"/>
      <c r="D91" s="68" t="s">
        <v>2</v>
      </c>
      <c r="E91" s="177"/>
      <c r="F91" s="35"/>
      <c r="G91" s="68" t="s">
        <v>43</v>
      </c>
      <c r="H91" s="127"/>
      <c r="I91" s="23"/>
      <c r="J91" s="21"/>
      <c r="K91" s="27"/>
      <c r="L91" s="21"/>
      <c r="M91" s="39"/>
      <c r="N91" s="38"/>
      <c r="O91" s="152"/>
      <c r="P91" s="152"/>
      <c r="Q91" s="154"/>
      <c r="X91" s="36"/>
      <c r="Z91" s="37"/>
      <c r="AA91" s="6"/>
      <c r="AB91" s="34"/>
    </row>
    <row r="92" spans="2:251" ht="15.75">
      <c r="B92" s="175"/>
      <c r="C92" s="176" t="s">
        <v>9</v>
      </c>
      <c r="D92" s="68" t="s">
        <v>3</v>
      </c>
      <c r="E92" s="149"/>
      <c r="F92" s="24">
        <v>2</v>
      </c>
      <c r="G92" s="68" t="s">
        <v>3</v>
      </c>
      <c r="H92" s="129">
        <f>+H88+H90</f>
        <v>32495102</v>
      </c>
      <c r="I92" s="26"/>
      <c r="J92" s="25"/>
      <c r="K92" s="25"/>
      <c r="L92" s="25"/>
      <c r="M92" s="25"/>
      <c r="N92" s="20"/>
      <c r="O92" s="178"/>
      <c r="P92" s="178"/>
      <c r="Q92" s="175"/>
    </row>
    <row r="93" spans="2:251" ht="15.75">
      <c r="B93" s="175"/>
      <c r="C93" s="176"/>
      <c r="D93" s="68" t="s">
        <v>2</v>
      </c>
      <c r="E93" s="177"/>
      <c r="F93" s="24"/>
      <c r="G93" s="68" t="s">
        <v>43</v>
      </c>
      <c r="H93" s="126">
        <f>+H89+H91</f>
        <v>0</v>
      </c>
      <c r="I93" s="21"/>
      <c r="J93" s="21"/>
      <c r="K93" s="22"/>
      <c r="L93" s="21"/>
      <c r="M93" s="21"/>
      <c r="N93" s="20"/>
      <c r="O93" s="178"/>
      <c r="P93" s="178"/>
      <c r="Q93" s="175"/>
    </row>
    <row r="94" spans="2:251">
      <c r="D94" s="19"/>
      <c r="H94" s="18"/>
      <c r="I94" s="15"/>
      <c r="J94" s="17"/>
      <c r="K94" s="17"/>
      <c r="L94" s="17"/>
      <c r="M94" s="16"/>
      <c r="N94" s="16"/>
      <c r="O94" s="15"/>
      <c r="P94" s="13"/>
      <c r="Q94" s="14"/>
      <c r="R94" s="13"/>
    </row>
    <row r="95" spans="2:251" ht="31.5">
      <c r="B95" s="179" t="s">
        <v>45</v>
      </c>
      <c r="C95" s="179"/>
      <c r="D95" s="180" t="s">
        <v>8</v>
      </c>
      <c r="E95" s="180"/>
      <c r="F95" s="180"/>
      <c r="G95" s="180"/>
      <c r="H95" s="180"/>
      <c r="I95" s="180"/>
      <c r="J95" s="76" t="s">
        <v>47</v>
      </c>
      <c r="K95" s="180" t="s">
        <v>48</v>
      </c>
      <c r="L95" s="180"/>
      <c r="M95" s="181" t="s">
        <v>7</v>
      </c>
      <c r="N95" s="182"/>
      <c r="O95" s="182"/>
      <c r="P95" s="182"/>
      <c r="Q95" s="182"/>
    </row>
    <row r="96" spans="2:251" ht="26.25" customHeight="1">
      <c r="B96" s="140" t="s">
        <v>146</v>
      </c>
      <c r="C96" s="142"/>
      <c r="D96" s="155" t="s">
        <v>147</v>
      </c>
      <c r="E96" s="156"/>
      <c r="F96" s="156"/>
      <c r="G96" s="156"/>
      <c r="H96" s="156"/>
      <c r="I96" s="157"/>
      <c r="J96" s="161" t="s">
        <v>46</v>
      </c>
      <c r="K96" s="12" t="s">
        <v>3</v>
      </c>
      <c r="L96" s="70">
        <v>21</v>
      </c>
      <c r="M96" s="162" t="s">
        <v>5</v>
      </c>
      <c r="N96" s="162"/>
      <c r="O96" s="162"/>
      <c r="P96" s="162"/>
      <c r="Q96" s="162"/>
    </row>
    <row r="97" spans="2:17" ht="18" customHeight="1">
      <c r="B97" s="143"/>
      <c r="C97" s="145"/>
      <c r="D97" s="158"/>
      <c r="E97" s="159"/>
      <c r="F97" s="159"/>
      <c r="G97" s="159"/>
      <c r="H97" s="159"/>
      <c r="I97" s="160"/>
      <c r="J97" s="161"/>
      <c r="K97" s="12" t="s">
        <v>2</v>
      </c>
      <c r="L97" s="69"/>
      <c r="M97" s="162"/>
      <c r="N97" s="162"/>
      <c r="O97" s="162"/>
      <c r="P97" s="162"/>
      <c r="Q97" s="162"/>
    </row>
    <row r="98" spans="2:17" ht="18.75" customHeight="1">
      <c r="B98" s="163"/>
      <c r="C98" s="164"/>
      <c r="D98" s="167" t="s">
        <v>6</v>
      </c>
      <c r="E98" s="168"/>
      <c r="F98" s="168"/>
      <c r="G98" s="168"/>
      <c r="H98" s="168"/>
      <c r="I98" s="169"/>
      <c r="J98" s="173"/>
      <c r="K98" s="12" t="s">
        <v>3</v>
      </c>
      <c r="L98" s="71"/>
      <c r="M98" s="146" t="s">
        <v>4</v>
      </c>
      <c r="N98" s="146"/>
      <c r="O98" s="146"/>
      <c r="P98" s="146"/>
      <c r="Q98" s="146"/>
    </row>
    <row r="99" spans="2:17" ht="14.25" customHeight="1">
      <c r="B99" s="165"/>
      <c r="C99" s="166"/>
      <c r="D99" s="170"/>
      <c r="E99" s="171"/>
      <c r="F99" s="171"/>
      <c r="G99" s="171"/>
      <c r="H99" s="171"/>
      <c r="I99" s="172"/>
      <c r="J99" s="173"/>
      <c r="K99" s="12" t="s">
        <v>2</v>
      </c>
      <c r="L99" s="69"/>
      <c r="M99" s="146"/>
      <c r="N99" s="146"/>
      <c r="O99" s="146"/>
      <c r="P99" s="146"/>
      <c r="Q99" s="146"/>
    </row>
    <row r="100" spans="2:17" ht="15.75">
      <c r="B100" s="163"/>
      <c r="C100" s="164"/>
      <c r="D100" s="167" t="s">
        <v>6</v>
      </c>
      <c r="E100" s="168"/>
      <c r="F100" s="168"/>
      <c r="G100" s="168"/>
      <c r="H100" s="168"/>
      <c r="I100" s="169"/>
      <c r="J100" s="173"/>
      <c r="K100" s="12" t="s">
        <v>3</v>
      </c>
      <c r="L100" s="69"/>
      <c r="M100" s="174"/>
      <c r="N100" s="174"/>
      <c r="O100" s="174"/>
      <c r="P100" s="174"/>
      <c r="Q100" s="174"/>
    </row>
    <row r="101" spans="2:17" ht="15.75">
      <c r="B101" s="165"/>
      <c r="C101" s="166"/>
      <c r="D101" s="170"/>
      <c r="E101" s="171"/>
      <c r="F101" s="171"/>
      <c r="G101" s="171"/>
      <c r="H101" s="171"/>
      <c r="I101" s="172"/>
      <c r="J101" s="173"/>
      <c r="K101" s="12" t="s">
        <v>2</v>
      </c>
      <c r="L101" s="69"/>
      <c r="M101" s="174"/>
      <c r="N101" s="174"/>
      <c r="O101" s="174"/>
      <c r="P101" s="174"/>
      <c r="Q101" s="174"/>
    </row>
    <row r="102" spans="2:17" ht="15" customHeight="1">
      <c r="B102" s="140" t="s">
        <v>1</v>
      </c>
      <c r="C102" s="141"/>
      <c r="D102" s="141"/>
      <c r="E102" s="141"/>
      <c r="F102" s="141"/>
      <c r="G102" s="141"/>
      <c r="H102" s="141"/>
      <c r="I102" s="141"/>
      <c r="J102" s="141"/>
      <c r="K102" s="141"/>
      <c r="L102" s="142"/>
      <c r="M102" s="146" t="s">
        <v>0</v>
      </c>
      <c r="N102" s="146"/>
      <c r="O102" s="146"/>
      <c r="P102" s="146"/>
      <c r="Q102" s="146"/>
    </row>
    <row r="103" spans="2:17" ht="29.25" customHeight="1">
      <c r="B103" s="143"/>
      <c r="C103" s="144"/>
      <c r="D103" s="144"/>
      <c r="E103" s="144"/>
      <c r="F103" s="144"/>
      <c r="G103" s="144"/>
      <c r="H103" s="144"/>
      <c r="I103" s="144"/>
      <c r="J103" s="144"/>
      <c r="K103" s="144"/>
      <c r="L103" s="145"/>
      <c r="M103" s="146"/>
      <c r="N103" s="146"/>
      <c r="O103" s="146"/>
      <c r="P103" s="146"/>
      <c r="Q103" s="146"/>
    </row>
    <row r="105" spans="2:17" ht="15.75" thickBot="1"/>
    <row r="106" spans="2:17" ht="16.5" thickBot="1">
      <c r="B106" s="89" t="s">
        <v>201</v>
      </c>
      <c r="C106" s="90">
        <f>+H24+H59+H92</f>
        <v>423249347</v>
      </c>
    </row>
    <row r="107" spans="2:17" ht="16.5" thickBot="1">
      <c r="B107" s="86" t="s">
        <v>200</v>
      </c>
      <c r="C107" s="90">
        <f>+H25+H60+H93</f>
        <v>0</v>
      </c>
    </row>
  </sheetData>
  <mergeCells count="268"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U18:V18"/>
    <mergeCell ref="C20:C21"/>
    <mergeCell ref="E20:E21"/>
    <mergeCell ref="O20:O21"/>
    <mergeCell ref="P20:P21"/>
    <mergeCell ref="Q20:Q21"/>
    <mergeCell ref="C18:C19"/>
    <mergeCell ref="E18:E19"/>
    <mergeCell ref="O18:O19"/>
    <mergeCell ref="P18:P19"/>
    <mergeCell ref="Q18:Q19"/>
    <mergeCell ref="B24:B25"/>
    <mergeCell ref="C24:C25"/>
    <mergeCell ref="E24:E25"/>
    <mergeCell ref="O24:O25"/>
    <mergeCell ref="P24:P25"/>
    <mergeCell ref="Q24:Q25"/>
    <mergeCell ref="C22:C23"/>
    <mergeCell ref="E22:E23"/>
    <mergeCell ref="O22:O23"/>
    <mergeCell ref="P22:P23"/>
    <mergeCell ref="Q22:Q23"/>
    <mergeCell ref="B30:C31"/>
    <mergeCell ref="D30:I31"/>
    <mergeCell ref="J30:J31"/>
    <mergeCell ref="M30:Q31"/>
    <mergeCell ref="B32:C33"/>
    <mergeCell ref="D32:I33"/>
    <mergeCell ref="J32:J33"/>
    <mergeCell ref="M32:Q33"/>
    <mergeCell ref="B27:C27"/>
    <mergeCell ref="D27:I27"/>
    <mergeCell ref="K27:L27"/>
    <mergeCell ref="M27:Q27"/>
    <mergeCell ref="B28:C29"/>
    <mergeCell ref="D28:I29"/>
    <mergeCell ref="J28:J29"/>
    <mergeCell ref="M28:Q29"/>
    <mergeCell ref="B34:L35"/>
    <mergeCell ref="M34:Q35"/>
    <mergeCell ref="B37:C40"/>
    <mergeCell ref="D37:K38"/>
    <mergeCell ref="L37:O37"/>
    <mergeCell ref="P37:Q40"/>
    <mergeCell ref="L38:O38"/>
    <mergeCell ref="D39:K40"/>
    <mergeCell ref="L39:O39"/>
    <mergeCell ref="L40:O40"/>
    <mergeCell ref="T44:X44"/>
    <mergeCell ref="B45:C45"/>
    <mergeCell ref="D45:I45"/>
    <mergeCell ref="N45:P45"/>
    <mergeCell ref="B46:C46"/>
    <mergeCell ref="D46:I46"/>
    <mergeCell ref="N46:P46"/>
    <mergeCell ref="U46:W46"/>
    <mergeCell ref="C41:Q41"/>
    <mergeCell ref="D42:Q42"/>
    <mergeCell ref="D43:Q43"/>
    <mergeCell ref="B44:C44"/>
    <mergeCell ref="D44:I44"/>
    <mergeCell ref="J44:L49"/>
    <mergeCell ref="M44:Q44"/>
    <mergeCell ref="B47:C47"/>
    <mergeCell ref="D47:I47"/>
    <mergeCell ref="N47:P47"/>
    <mergeCell ref="B50:B52"/>
    <mergeCell ref="C50:C52"/>
    <mergeCell ref="D50:D52"/>
    <mergeCell ref="E50:E52"/>
    <mergeCell ref="F50:F52"/>
    <mergeCell ref="G50:G52"/>
    <mergeCell ref="U47:W47"/>
    <mergeCell ref="B48:C48"/>
    <mergeCell ref="D48:I48"/>
    <mergeCell ref="N48:P48"/>
    <mergeCell ref="U48:W48"/>
    <mergeCell ref="D49:I49"/>
    <mergeCell ref="N49:P49"/>
    <mergeCell ref="U49:V49"/>
    <mergeCell ref="H50:H52"/>
    <mergeCell ref="I50:L51"/>
    <mergeCell ref="M50:N51"/>
    <mergeCell ref="O50:Q50"/>
    <mergeCell ref="U50:V50"/>
    <mergeCell ref="O51:O52"/>
    <mergeCell ref="P51:P52"/>
    <mergeCell ref="Q51:Q52"/>
    <mergeCell ref="U51:V51"/>
    <mergeCell ref="U52:V52"/>
    <mergeCell ref="U53:V53"/>
    <mergeCell ref="C55:C56"/>
    <mergeCell ref="E55:E56"/>
    <mergeCell ref="O55:O56"/>
    <mergeCell ref="P55:P56"/>
    <mergeCell ref="Q55:Q56"/>
    <mergeCell ref="C53:C54"/>
    <mergeCell ref="E53:E54"/>
    <mergeCell ref="O53:O54"/>
    <mergeCell ref="P53:P54"/>
    <mergeCell ref="Q53:Q54"/>
    <mergeCell ref="J63:J64"/>
    <mergeCell ref="M63:Q64"/>
    <mergeCell ref="B59:B60"/>
    <mergeCell ref="C59:C60"/>
    <mergeCell ref="E59:E60"/>
    <mergeCell ref="O59:O60"/>
    <mergeCell ref="P59:P60"/>
    <mergeCell ref="Q59:Q60"/>
    <mergeCell ref="C57:C58"/>
    <mergeCell ref="E57:E58"/>
    <mergeCell ref="O57:O58"/>
    <mergeCell ref="P57:P58"/>
    <mergeCell ref="Q57:Q58"/>
    <mergeCell ref="B69:L70"/>
    <mergeCell ref="M69:Q70"/>
    <mergeCell ref="B18:B23"/>
    <mergeCell ref="B72:C75"/>
    <mergeCell ref="D72:K73"/>
    <mergeCell ref="L72:O72"/>
    <mergeCell ref="P72:Q75"/>
    <mergeCell ref="L73:O73"/>
    <mergeCell ref="D74:K75"/>
    <mergeCell ref="L74:O74"/>
    <mergeCell ref="B65:C66"/>
    <mergeCell ref="D65:I66"/>
    <mergeCell ref="J65:J66"/>
    <mergeCell ref="M65:Q66"/>
    <mergeCell ref="B67:C68"/>
    <mergeCell ref="D67:I68"/>
    <mergeCell ref="J67:J68"/>
    <mergeCell ref="M67:Q68"/>
    <mergeCell ref="B62:C62"/>
    <mergeCell ref="D62:I62"/>
    <mergeCell ref="K62:L62"/>
    <mergeCell ref="M62:Q62"/>
    <mergeCell ref="B63:C64"/>
    <mergeCell ref="D63:I64"/>
    <mergeCell ref="L75:O75"/>
    <mergeCell ref="C76:Q76"/>
    <mergeCell ref="D77:Q77"/>
    <mergeCell ref="D78:Q78"/>
    <mergeCell ref="B79:C79"/>
    <mergeCell ref="D79:I79"/>
    <mergeCell ref="J79:L84"/>
    <mergeCell ref="M79:Q79"/>
    <mergeCell ref="B82:C82"/>
    <mergeCell ref="D82:I82"/>
    <mergeCell ref="N82:P82"/>
    <mergeCell ref="D84:I84"/>
    <mergeCell ref="N84:P84"/>
    <mergeCell ref="U82:W82"/>
    <mergeCell ref="B83:C83"/>
    <mergeCell ref="D83:I83"/>
    <mergeCell ref="N83:P83"/>
    <mergeCell ref="U83:W83"/>
    <mergeCell ref="T79:X79"/>
    <mergeCell ref="B80:C80"/>
    <mergeCell ref="D80:I80"/>
    <mergeCell ref="N80:P80"/>
    <mergeCell ref="B81:C81"/>
    <mergeCell ref="D81:I81"/>
    <mergeCell ref="N81:P81"/>
    <mergeCell ref="U81:W81"/>
    <mergeCell ref="U84:V84"/>
    <mergeCell ref="B85:B87"/>
    <mergeCell ref="C85:C87"/>
    <mergeCell ref="D85:D87"/>
    <mergeCell ref="E85:E87"/>
    <mergeCell ref="F85:F87"/>
    <mergeCell ref="G85:G87"/>
    <mergeCell ref="H85:H87"/>
    <mergeCell ref="I85:L86"/>
    <mergeCell ref="M85:N86"/>
    <mergeCell ref="O85:Q85"/>
    <mergeCell ref="U85:V85"/>
    <mergeCell ref="O86:O87"/>
    <mergeCell ref="P86:P87"/>
    <mergeCell ref="Q86:Q87"/>
    <mergeCell ref="U86:V86"/>
    <mergeCell ref="U87:V87"/>
    <mergeCell ref="Q92:Q93"/>
    <mergeCell ref="U88:V88"/>
    <mergeCell ref="C90:C91"/>
    <mergeCell ref="E90:E91"/>
    <mergeCell ref="O90:O91"/>
    <mergeCell ref="P90:P91"/>
    <mergeCell ref="Q90:Q91"/>
    <mergeCell ref="B88:B91"/>
    <mergeCell ref="C88:C89"/>
    <mergeCell ref="E88:E89"/>
    <mergeCell ref="O88:O89"/>
    <mergeCell ref="P88:P89"/>
    <mergeCell ref="Q88:Q89"/>
    <mergeCell ref="B102:L103"/>
    <mergeCell ref="M102:Q103"/>
    <mergeCell ref="B53:B58"/>
    <mergeCell ref="B98:C99"/>
    <mergeCell ref="D98:I99"/>
    <mergeCell ref="J98:J99"/>
    <mergeCell ref="M98:Q99"/>
    <mergeCell ref="B100:C101"/>
    <mergeCell ref="D100:I101"/>
    <mergeCell ref="J100:J101"/>
    <mergeCell ref="M100:Q101"/>
    <mergeCell ref="B95:C95"/>
    <mergeCell ref="D95:I95"/>
    <mergeCell ref="K95:L95"/>
    <mergeCell ref="M95:Q95"/>
    <mergeCell ref="B96:C97"/>
    <mergeCell ref="D96:I97"/>
    <mergeCell ref="J96:J97"/>
    <mergeCell ref="M96:Q97"/>
    <mergeCell ref="B92:B93"/>
    <mergeCell ref="C92:C93"/>
    <mergeCell ref="E92:E93"/>
    <mergeCell ref="O92:O93"/>
    <mergeCell ref="P92:P93"/>
  </mergeCells>
  <pageMargins left="0.62992125984251968" right="0.19685039370078741" top="0.23622047244094491" bottom="0.19685039370078741" header="0.15748031496062992" footer="0"/>
  <pageSetup scale="34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B1F58-FA94-4BD7-9242-A09960C145CE}">
  <sheetPr>
    <pageSetUpPr fitToPage="1"/>
  </sheetPr>
  <dimension ref="B1:IQ77"/>
  <sheetViews>
    <sheetView topLeftCell="A31" zoomScale="73" zoomScaleNormal="73" workbookViewId="0">
      <selection activeCell="C53" sqref="C53"/>
    </sheetView>
  </sheetViews>
  <sheetFormatPr baseColWidth="10" defaultColWidth="12.5703125" defaultRowHeight="15"/>
  <cols>
    <col min="1" max="1" width="6.7109375" style="1" customWidth="1"/>
    <col min="2" max="2" width="45.42578125" style="1" customWidth="1"/>
    <col min="3" max="3" width="86.85546875" style="1" customWidth="1"/>
    <col min="4" max="4" width="8.85546875" style="1" bestFit="1" customWidth="1"/>
    <col min="5" max="5" width="13.85546875" style="1" customWidth="1"/>
    <col min="6" max="6" width="13.28515625" style="1" bestFit="1" customWidth="1"/>
    <col min="7" max="7" width="15.5703125" style="1" bestFit="1" customWidth="1"/>
    <col min="8" max="8" width="22.85546875" style="1" customWidth="1"/>
    <col min="9" max="9" width="16.42578125" style="1" customWidth="1"/>
    <col min="10" max="10" width="20.85546875" style="3" customWidth="1"/>
    <col min="11" max="11" width="13.5703125" style="1" customWidth="1"/>
    <col min="12" max="12" width="15.85546875" style="1" customWidth="1"/>
    <col min="13" max="13" width="14.85546875" style="2" customWidth="1"/>
    <col min="14" max="14" width="21.140625" style="2" customWidth="1"/>
    <col min="15" max="17" width="16.85546875" style="1" customWidth="1"/>
    <col min="18" max="18" width="16.42578125" style="1" customWidth="1"/>
    <col min="19" max="19" width="12.5703125" style="1"/>
    <col min="20" max="20" width="14.42578125" style="1" customWidth="1"/>
    <col min="21" max="21" width="18.5703125" style="1" customWidth="1"/>
    <col min="22" max="22" width="33.85546875" style="1" customWidth="1"/>
    <col min="23" max="23" width="12.5703125" style="1" hidden="1" customWidth="1"/>
    <col min="24" max="24" width="24.28515625" style="1" customWidth="1"/>
    <col min="25" max="25" width="22.5703125" style="1" customWidth="1"/>
    <col min="26" max="27" width="12.5703125" style="1"/>
    <col min="28" max="28" width="16.85546875" style="1" customWidth="1"/>
    <col min="29" max="29" width="12.5703125" style="1"/>
    <col min="30" max="30" width="30.140625" style="1" customWidth="1"/>
    <col min="31" max="31" width="15.42578125" style="1" customWidth="1"/>
    <col min="32" max="32" width="15.85546875" style="1" customWidth="1"/>
    <col min="33" max="33" width="24.42578125" style="1" customWidth="1"/>
    <col min="34" max="34" width="17.140625" style="1" customWidth="1"/>
    <col min="35" max="16384" width="12.5703125" style="1"/>
  </cols>
  <sheetData>
    <row r="1" spans="2:251" ht="22.5" customHeight="1"/>
    <row r="2" spans="2:251" s="43" customFormat="1" ht="37.5" customHeight="1">
      <c r="B2" s="240"/>
      <c r="C2" s="240"/>
      <c r="D2" s="241" t="s">
        <v>29</v>
      </c>
      <c r="E2" s="242"/>
      <c r="F2" s="242"/>
      <c r="G2" s="242"/>
      <c r="H2" s="242"/>
      <c r="I2" s="242"/>
      <c r="J2" s="242"/>
      <c r="K2" s="243"/>
      <c r="L2" s="303" t="s">
        <v>33</v>
      </c>
      <c r="M2" s="304"/>
      <c r="N2" s="304"/>
      <c r="O2" s="305"/>
      <c r="P2" s="250"/>
      <c r="Q2" s="251"/>
      <c r="R2" s="65"/>
    </row>
    <row r="3" spans="2:251" s="43" customFormat="1" ht="37.5" customHeight="1">
      <c r="B3" s="240"/>
      <c r="C3" s="240"/>
      <c r="D3" s="244"/>
      <c r="E3" s="245"/>
      <c r="F3" s="245"/>
      <c r="G3" s="245"/>
      <c r="H3" s="245"/>
      <c r="I3" s="245"/>
      <c r="J3" s="245"/>
      <c r="K3" s="246"/>
      <c r="L3" s="303" t="s">
        <v>30</v>
      </c>
      <c r="M3" s="304"/>
      <c r="N3" s="304"/>
      <c r="O3" s="305"/>
      <c r="P3" s="252"/>
      <c r="Q3" s="253"/>
      <c r="R3" s="65"/>
    </row>
    <row r="4" spans="2:251" s="43" customFormat="1" ht="33.75" customHeight="1">
      <c r="B4" s="240"/>
      <c r="C4" s="240"/>
      <c r="D4" s="241" t="s">
        <v>28</v>
      </c>
      <c r="E4" s="242"/>
      <c r="F4" s="242"/>
      <c r="G4" s="242"/>
      <c r="H4" s="242"/>
      <c r="I4" s="242"/>
      <c r="J4" s="242"/>
      <c r="K4" s="243"/>
      <c r="L4" s="303" t="s">
        <v>31</v>
      </c>
      <c r="M4" s="304"/>
      <c r="N4" s="304"/>
      <c r="O4" s="305"/>
      <c r="P4" s="252"/>
      <c r="Q4" s="253"/>
      <c r="R4" s="65"/>
    </row>
    <row r="5" spans="2:251" s="43" customFormat="1" ht="38.25" customHeight="1">
      <c r="B5" s="240"/>
      <c r="C5" s="240"/>
      <c r="D5" s="244"/>
      <c r="E5" s="245"/>
      <c r="F5" s="245"/>
      <c r="G5" s="245"/>
      <c r="H5" s="245"/>
      <c r="I5" s="245"/>
      <c r="J5" s="245"/>
      <c r="K5" s="246"/>
      <c r="L5" s="303" t="s">
        <v>32</v>
      </c>
      <c r="M5" s="304"/>
      <c r="N5" s="304"/>
      <c r="O5" s="305"/>
      <c r="P5" s="254"/>
      <c r="Q5" s="255"/>
      <c r="R5" s="65"/>
    </row>
    <row r="6" spans="2:251" s="43" customFormat="1" ht="23.25" customHeight="1"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65"/>
    </row>
    <row r="7" spans="2:251" s="43" customFormat="1" ht="31.5" customHeight="1">
      <c r="B7" s="67" t="s">
        <v>39</v>
      </c>
      <c r="C7" s="67" t="s">
        <v>55</v>
      </c>
      <c r="D7" s="207" t="s">
        <v>40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9"/>
      <c r="R7" s="65"/>
    </row>
    <row r="8" spans="2:251" s="43" customFormat="1" ht="20.25">
      <c r="B8" s="67" t="s">
        <v>27</v>
      </c>
      <c r="C8" s="67"/>
      <c r="D8" s="210" t="s">
        <v>189</v>
      </c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</row>
    <row r="9" spans="2:251" s="43" customFormat="1" ht="20.25">
      <c r="B9" s="211" t="s">
        <v>51</v>
      </c>
      <c r="C9" s="212"/>
      <c r="D9" s="213"/>
      <c r="E9" s="213"/>
      <c r="F9" s="213"/>
      <c r="G9" s="213"/>
      <c r="H9" s="213"/>
      <c r="I9" s="214"/>
      <c r="J9" s="215" t="s">
        <v>26</v>
      </c>
      <c r="K9" s="216"/>
      <c r="L9" s="217"/>
      <c r="M9" s="224" t="s">
        <v>25</v>
      </c>
      <c r="N9" s="225"/>
      <c r="O9" s="225"/>
      <c r="P9" s="225"/>
      <c r="Q9" s="226"/>
      <c r="R9" s="51"/>
      <c r="T9" s="227"/>
      <c r="U9" s="227"/>
      <c r="V9" s="227"/>
      <c r="W9" s="227"/>
      <c r="X9" s="227"/>
    </row>
    <row r="10" spans="2:251" s="43" customFormat="1" ht="20.25">
      <c r="B10" s="211" t="s">
        <v>52</v>
      </c>
      <c r="C10" s="212"/>
      <c r="D10" s="213"/>
      <c r="E10" s="213"/>
      <c r="F10" s="213"/>
      <c r="G10" s="213"/>
      <c r="H10" s="213"/>
      <c r="I10" s="214"/>
      <c r="J10" s="218"/>
      <c r="K10" s="219"/>
      <c r="L10" s="220"/>
      <c r="M10" s="64" t="s">
        <v>24</v>
      </c>
      <c r="N10" s="228" t="s">
        <v>23</v>
      </c>
      <c r="O10" s="228"/>
      <c r="P10" s="228"/>
      <c r="Q10" s="64" t="s">
        <v>22</v>
      </c>
      <c r="R10" s="51"/>
      <c r="T10" s="63"/>
      <c r="U10" s="63"/>
      <c r="V10" s="63"/>
      <c r="W10" s="63"/>
      <c r="X10" s="63"/>
    </row>
    <row r="11" spans="2:251" s="43" customFormat="1" ht="54" customHeight="1">
      <c r="B11" s="229" t="s">
        <v>53</v>
      </c>
      <c r="C11" s="230"/>
      <c r="D11" s="231"/>
      <c r="E11" s="231"/>
      <c r="F11" s="231"/>
      <c r="G11" s="231"/>
      <c r="H11" s="231"/>
      <c r="I11" s="232"/>
      <c r="J11" s="218"/>
      <c r="K11" s="219"/>
      <c r="L11" s="220"/>
      <c r="M11" s="62"/>
      <c r="N11" s="259"/>
      <c r="O11" s="260"/>
      <c r="P11" s="261"/>
      <c r="Q11" s="61"/>
      <c r="R11" s="51"/>
      <c r="T11" s="60"/>
      <c r="U11" s="233"/>
      <c r="V11" s="233"/>
      <c r="W11" s="233"/>
      <c r="X11" s="60"/>
      <c r="Z11" s="59"/>
      <c r="AA11" s="59"/>
    </row>
    <row r="12" spans="2:251" s="43" customFormat="1" ht="40.5" customHeight="1">
      <c r="B12" s="234" t="s">
        <v>150</v>
      </c>
      <c r="C12" s="235"/>
      <c r="D12" s="231"/>
      <c r="E12" s="231"/>
      <c r="F12" s="231"/>
      <c r="G12" s="231"/>
      <c r="H12" s="231"/>
      <c r="I12" s="232"/>
      <c r="J12" s="218"/>
      <c r="K12" s="219"/>
      <c r="L12" s="220"/>
      <c r="M12" s="58"/>
      <c r="N12" s="262"/>
      <c r="O12" s="263"/>
      <c r="P12" s="264"/>
      <c r="Q12" s="57"/>
      <c r="R12" s="51"/>
      <c r="T12" s="54"/>
      <c r="U12" s="192"/>
      <c r="V12" s="192"/>
      <c r="W12" s="192"/>
      <c r="X12" s="48"/>
      <c r="Z12" s="46"/>
      <c r="AA12" s="45"/>
      <c r="AB12" s="44"/>
    </row>
    <row r="13" spans="2:251" s="43" customFormat="1" ht="20.25">
      <c r="B13" s="236" t="s">
        <v>151</v>
      </c>
      <c r="C13" s="237"/>
      <c r="D13" s="213"/>
      <c r="E13" s="213"/>
      <c r="F13" s="213"/>
      <c r="G13" s="213"/>
      <c r="H13" s="213"/>
      <c r="I13" s="214"/>
      <c r="J13" s="218"/>
      <c r="K13" s="219"/>
      <c r="L13" s="220"/>
      <c r="M13" s="56"/>
      <c r="N13" s="256"/>
      <c r="O13" s="257"/>
      <c r="P13" s="258"/>
      <c r="Q13" s="55"/>
      <c r="R13" s="51"/>
      <c r="T13" s="54"/>
      <c r="U13" s="192"/>
      <c r="V13" s="192"/>
      <c r="W13" s="192"/>
      <c r="X13" s="48"/>
      <c r="Z13" s="46"/>
      <c r="AA13" s="45"/>
      <c r="AB13" s="44"/>
    </row>
    <row r="14" spans="2:251" s="43" customFormat="1" ht="28.5" customHeight="1">
      <c r="B14" s="77" t="s">
        <v>152</v>
      </c>
      <c r="C14" s="78"/>
      <c r="D14" s="238"/>
      <c r="E14" s="238"/>
      <c r="F14" s="238"/>
      <c r="G14" s="238"/>
      <c r="H14" s="238"/>
      <c r="I14" s="239"/>
      <c r="J14" s="221"/>
      <c r="K14" s="222"/>
      <c r="L14" s="223"/>
      <c r="M14" s="53"/>
      <c r="N14" s="256"/>
      <c r="O14" s="257"/>
      <c r="P14" s="258"/>
      <c r="Q14" s="52"/>
      <c r="R14" s="51"/>
      <c r="T14" s="50"/>
      <c r="U14" s="192"/>
      <c r="V14" s="192"/>
      <c r="W14" s="49"/>
      <c r="X14" s="48"/>
      <c r="Y14" s="47"/>
      <c r="Z14" s="46"/>
      <c r="AA14" s="45"/>
      <c r="AB14" s="44"/>
    </row>
    <row r="15" spans="2:251" ht="28.5" customHeight="1">
      <c r="B15" s="193" t="s">
        <v>37</v>
      </c>
      <c r="C15" s="196" t="s">
        <v>35</v>
      </c>
      <c r="D15" s="197" t="s">
        <v>42</v>
      </c>
      <c r="E15" s="197" t="s">
        <v>21</v>
      </c>
      <c r="F15" s="197" t="s">
        <v>49</v>
      </c>
      <c r="G15" s="198" t="s">
        <v>44</v>
      </c>
      <c r="H15" s="197" t="s">
        <v>38</v>
      </c>
      <c r="I15" s="199" t="s">
        <v>36</v>
      </c>
      <c r="J15" s="200"/>
      <c r="K15" s="200"/>
      <c r="L15" s="201"/>
      <c r="M15" s="197" t="s">
        <v>20</v>
      </c>
      <c r="N15" s="197"/>
      <c r="O15" s="205" t="s">
        <v>19</v>
      </c>
      <c r="P15" s="205"/>
      <c r="Q15" s="205"/>
      <c r="R15" s="3"/>
      <c r="S15" s="3"/>
      <c r="T15" s="10"/>
      <c r="U15" s="187"/>
      <c r="V15" s="187"/>
      <c r="W15" s="3"/>
      <c r="X15" s="9"/>
      <c r="Y15" s="3"/>
      <c r="Z15" s="17"/>
      <c r="AA15" s="6"/>
      <c r="AB15" s="34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spans="2:251" ht="33.75" customHeight="1">
      <c r="B16" s="194"/>
      <c r="C16" s="196"/>
      <c r="D16" s="197"/>
      <c r="E16" s="197"/>
      <c r="F16" s="197"/>
      <c r="G16" s="197"/>
      <c r="H16" s="197"/>
      <c r="I16" s="202"/>
      <c r="J16" s="203"/>
      <c r="K16" s="203"/>
      <c r="L16" s="204"/>
      <c r="M16" s="197"/>
      <c r="N16" s="197"/>
      <c r="O16" s="197" t="s">
        <v>18</v>
      </c>
      <c r="P16" s="197" t="s">
        <v>17</v>
      </c>
      <c r="Q16" s="196" t="s">
        <v>16</v>
      </c>
      <c r="R16" s="3"/>
      <c r="S16" s="3"/>
      <c r="T16" s="8"/>
      <c r="U16" s="187"/>
      <c r="V16" s="187"/>
      <c r="W16" s="3"/>
      <c r="X16" s="7"/>
      <c r="Y16" s="3"/>
      <c r="Z16" s="17"/>
      <c r="AA16" s="6"/>
      <c r="AB16" s="34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spans="2:251" ht="39.75" customHeight="1">
      <c r="B17" s="195"/>
      <c r="C17" s="196"/>
      <c r="D17" s="197"/>
      <c r="E17" s="197"/>
      <c r="F17" s="197"/>
      <c r="G17" s="197"/>
      <c r="H17" s="197"/>
      <c r="I17" s="72" t="s">
        <v>15</v>
      </c>
      <c r="J17" s="72" t="s">
        <v>14</v>
      </c>
      <c r="K17" s="72" t="s">
        <v>13</v>
      </c>
      <c r="L17" s="73" t="s">
        <v>12</v>
      </c>
      <c r="M17" s="42" t="s">
        <v>11</v>
      </c>
      <c r="N17" s="41" t="s">
        <v>10</v>
      </c>
      <c r="O17" s="197"/>
      <c r="P17" s="197"/>
      <c r="Q17" s="196"/>
      <c r="R17" s="3"/>
      <c r="S17" s="3"/>
      <c r="T17" s="5"/>
      <c r="U17" s="187"/>
      <c r="V17" s="187"/>
      <c r="X17" s="6"/>
      <c r="Z17" s="17"/>
      <c r="AA17" s="6"/>
      <c r="AB17" s="34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spans="2:251" ht="33" customHeight="1">
      <c r="B18" s="273" t="s">
        <v>153</v>
      </c>
      <c r="C18" s="184" t="s">
        <v>154</v>
      </c>
      <c r="D18" s="68" t="s">
        <v>41</v>
      </c>
      <c r="E18" s="149" t="s">
        <v>164</v>
      </c>
      <c r="F18" s="74"/>
      <c r="G18" s="68" t="s">
        <v>41</v>
      </c>
      <c r="H18" s="75">
        <v>30000000</v>
      </c>
      <c r="I18" s="28"/>
      <c r="J18" s="25"/>
      <c r="K18" s="27"/>
      <c r="L18" s="25"/>
      <c r="M18" s="40"/>
      <c r="N18" s="40"/>
      <c r="O18" s="185" t="e">
        <f>+F19/F18</f>
        <v>#DIV/0!</v>
      </c>
      <c r="P18" s="185">
        <f>+H19/H18</f>
        <v>0</v>
      </c>
      <c r="Q18" s="186" t="e">
        <f>+(O18*O18)/P18</f>
        <v>#DIV/0!</v>
      </c>
      <c r="T18" s="5"/>
      <c r="U18" s="187"/>
      <c r="V18" s="187"/>
      <c r="X18" s="4"/>
      <c r="Z18" s="37"/>
      <c r="AA18" s="6"/>
      <c r="AB18" s="34"/>
    </row>
    <row r="19" spans="2:251" ht="37.5" customHeight="1">
      <c r="B19" s="274"/>
      <c r="C19" s="184"/>
      <c r="D19" s="68" t="s">
        <v>2</v>
      </c>
      <c r="E19" s="150"/>
      <c r="F19" s="74"/>
      <c r="G19" s="68" t="s">
        <v>43</v>
      </c>
      <c r="H19" s="75"/>
      <c r="I19" s="28"/>
      <c r="J19" s="25"/>
      <c r="K19" s="27"/>
      <c r="L19" s="25"/>
      <c r="M19" s="40"/>
      <c r="N19" s="40"/>
      <c r="O19" s="185"/>
      <c r="P19" s="185"/>
      <c r="Q19" s="186"/>
      <c r="T19" s="5"/>
      <c r="U19" s="66"/>
      <c r="V19" s="66"/>
      <c r="X19" s="4"/>
      <c r="Z19" s="37"/>
      <c r="AA19" s="6"/>
      <c r="AB19" s="34"/>
    </row>
    <row r="20" spans="2:251" ht="27" customHeight="1">
      <c r="B20" s="274"/>
      <c r="C20" s="184" t="s">
        <v>155</v>
      </c>
      <c r="D20" s="68" t="s">
        <v>3</v>
      </c>
      <c r="E20" s="149" t="s">
        <v>181</v>
      </c>
      <c r="F20" s="33"/>
      <c r="G20" s="68" t="s">
        <v>3</v>
      </c>
      <c r="H20" s="75">
        <v>50950000</v>
      </c>
      <c r="I20" s="28"/>
      <c r="J20" s="21"/>
      <c r="K20" s="27"/>
      <c r="L20" s="21"/>
      <c r="M20" s="32"/>
      <c r="N20" s="32"/>
      <c r="O20" s="151"/>
      <c r="P20" s="151"/>
      <c r="Q20" s="153"/>
      <c r="X20" s="36"/>
      <c r="Z20" s="37"/>
      <c r="AA20" s="6"/>
      <c r="AB20" s="34"/>
    </row>
    <row r="21" spans="2:251" ht="27" customHeight="1">
      <c r="B21" s="274"/>
      <c r="C21" s="188"/>
      <c r="D21" s="68" t="s">
        <v>2</v>
      </c>
      <c r="E21" s="177"/>
      <c r="F21" s="35"/>
      <c r="G21" s="68" t="s">
        <v>43</v>
      </c>
      <c r="H21" s="23"/>
      <c r="I21" s="23"/>
      <c r="J21" s="21"/>
      <c r="K21" s="27"/>
      <c r="L21" s="21"/>
      <c r="M21" s="39"/>
      <c r="N21" s="38"/>
      <c r="O21" s="152"/>
      <c r="P21" s="152"/>
      <c r="Q21" s="154"/>
      <c r="X21" s="36"/>
      <c r="Z21" s="37"/>
      <c r="AA21" s="6"/>
      <c r="AB21" s="34"/>
    </row>
    <row r="22" spans="2:251" ht="21" customHeight="1">
      <c r="B22" s="274"/>
      <c r="C22" s="188" t="s">
        <v>156</v>
      </c>
      <c r="D22" s="68" t="s">
        <v>3</v>
      </c>
      <c r="E22" s="149" t="s">
        <v>182</v>
      </c>
      <c r="F22" s="33"/>
      <c r="G22" s="68" t="s">
        <v>3</v>
      </c>
      <c r="H22" s="75">
        <v>1000000</v>
      </c>
      <c r="I22" s="28"/>
      <c r="J22" s="25"/>
      <c r="K22" s="27"/>
      <c r="L22" s="25"/>
      <c r="M22" s="32"/>
      <c r="N22" s="32"/>
      <c r="O22" s="178"/>
      <c r="P22" s="178"/>
      <c r="Q22" s="175"/>
      <c r="X22" s="36"/>
    </row>
    <row r="23" spans="2:251" ht="19.5" customHeight="1">
      <c r="B23" s="274"/>
      <c r="C23" s="188"/>
      <c r="D23" s="68" t="s">
        <v>2</v>
      </c>
      <c r="E23" s="177"/>
      <c r="F23" s="35"/>
      <c r="G23" s="68" t="s">
        <v>43</v>
      </c>
      <c r="H23" s="23"/>
      <c r="I23" s="23"/>
      <c r="J23" s="25"/>
      <c r="K23" s="27"/>
      <c r="L23" s="25"/>
      <c r="M23" s="25"/>
      <c r="N23" s="20"/>
      <c r="O23" s="178"/>
      <c r="P23" s="178"/>
      <c r="Q23" s="175"/>
      <c r="AB23" s="34"/>
    </row>
    <row r="24" spans="2:251" ht="25.5" customHeight="1">
      <c r="B24" s="274"/>
      <c r="C24" s="188" t="s">
        <v>157</v>
      </c>
      <c r="D24" s="68" t="s">
        <v>3</v>
      </c>
      <c r="E24" s="306" t="s">
        <v>175</v>
      </c>
      <c r="F24" s="33"/>
      <c r="G24" s="68" t="s">
        <v>3</v>
      </c>
      <c r="H24" s="75">
        <v>1000000</v>
      </c>
      <c r="I24" s="28"/>
      <c r="J24" s="25"/>
      <c r="K24" s="27"/>
      <c r="L24" s="25"/>
      <c r="M24" s="32"/>
      <c r="N24" s="32"/>
      <c r="O24" s="178"/>
      <c r="P24" s="178"/>
      <c r="Q24" s="175"/>
    </row>
    <row r="25" spans="2:251" ht="24" customHeight="1">
      <c r="B25" s="274"/>
      <c r="C25" s="188"/>
      <c r="D25" s="68" t="s">
        <v>2</v>
      </c>
      <c r="E25" s="307"/>
      <c r="F25" s="24"/>
      <c r="G25" s="68" t="s">
        <v>43</v>
      </c>
      <c r="H25" s="28"/>
      <c r="I25" s="25"/>
      <c r="J25" s="25"/>
      <c r="K25" s="27"/>
      <c r="L25" s="25"/>
      <c r="M25" s="25"/>
      <c r="N25" s="20"/>
      <c r="O25" s="178"/>
      <c r="P25" s="178"/>
      <c r="Q25" s="175"/>
    </row>
    <row r="26" spans="2:251" ht="21" customHeight="1">
      <c r="B26" s="274"/>
      <c r="C26" s="188" t="s">
        <v>158</v>
      </c>
      <c r="D26" s="68" t="s">
        <v>3</v>
      </c>
      <c r="E26" s="149" t="s">
        <v>174</v>
      </c>
      <c r="F26" s="33"/>
      <c r="G26" s="68" t="s">
        <v>3</v>
      </c>
      <c r="H26" s="75">
        <v>1000000</v>
      </c>
      <c r="I26" s="28"/>
      <c r="J26" s="25"/>
      <c r="K26" s="27"/>
      <c r="L26" s="25"/>
      <c r="M26" s="32"/>
      <c r="N26" s="32"/>
      <c r="O26" s="178"/>
      <c r="P26" s="178"/>
      <c r="Q26" s="175"/>
      <c r="X26" s="36"/>
    </row>
    <row r="27" spans="2:251" ht="19.5" customHeight="1">
      <c r="B27" s="274"/>
      <c r="C27" s="188"/>
      <c r="D27" s="68" t="s">
        <v>2</v>
      </c>
      <c r="E27" s="177"/>
      <c r="F27" s="35"/>
      <c r="G27" s="68" t="s">
        <v>43</v>
      </c>
      <c r="H27" s="23"/>
      <c r="I27" s="23"/>
      <c r="J27" s="25"/>
      <c r="K27" s="27"/>
      <c r="L27" s="25"/>
      <c r="M27" s="25"/>
      <c r="N27" s="20"/>
      <c r="O27" s="178"/>
      <c r="P27" s="178"/>
      <c r="Q27" s="175"/>
      <c r="AB27" s="34"/>
    </row>
    <row r="28" spans="2:251" ht="25.5" customHeight="1">
      <c r="B28" s="274"/>
      <c r="C28" s="188" t="s">
        <v>159</v>
      </c>
      <c r="D28" s="68" t="s">
        <v>3</v>
      </c>
      <c r="E28" s="149" t="s">
        <v>170</v>
      </c>
      <c r="F28" s="33"/>
      <c r="G28" s="68" t="s">
        <v>3</v>
      </c>
      <c r="H28" s="75">
        <v>1000000</v>
      </c>
      <c r="I28" s="28"/>
      <c r="J28" s="25"/>
      <c r="K28" s="27"/>
      <c r="L28" s="25"/>
      <c r="M28" s="32"/>
      <c r="N28" s="32"/>
      <c r="O28" s="178"/>
      <c r="P28" s="178"/>
      <c r="Q28" s="175"/>
    </row>
    <row r="29" spans="2:251" ht="24" customHeight="1">
      <c r="B29" s="274"/>
      <c r="C29" s="188"/>
      <c r="D29" s="68" t="s">
        <v>2</v>
      </c>
      <c r="E29" s="177"/>
      <c r="F29" s="24"/>
      <c r="G29" s="68" t="s">
        <v>43</v>
      </c>
      <c r="H29" s="28"/>
      <c r="I29" s="25"/>
      <c r="J29" s="25"/>
      <c r="K29" s="27"/>
      <c r="L29" s="25"/>
      <c r="M29" s="25"/>
      <c r="N29" s="20"/>
      <c r="O29" s="178"/>
      <c r="P29" s="178"/>
      <c r="Q29" s="175"/>
    </row>
    <row r="30" spans="2:251" ht="18" customHeight="1">
      <c r="B30" s="274"/>
      <c r="C30" s="147" t="s">
        <v>160</v>
      </c>
      <c r="D30" s="68" t="s">
        <v>3</v>
      </c>
      <c r="E30" s="149" t="s">
        <v>169</v>
      </c>
      <c r="F30" s="24"/>
      <c r="G30" s="68" t="s">
        <v>3</v>
      </c>
      <c r="H30" s="75">
        <v>8000000</v>
      </c>
      <c r="I30" s="25"/>
      <c r="J30" s="25"/>
      <c r="K30" s="27"/>
      <c r="L30" s="31"/>
      <c r="M30" s="30"/>
      <c r="N30" s="30"/>
      <c r="O30" s="151"/>
      <c r="P30" s="151"/>
      <c r="Q30" s="153"/>
    </row>
    <row r="31" spans="2:251" ht="15.75">
      <c r="B31" s="274"/>
      <c r="C31" s="148"/>
      <c r="D31" s="68" t="s">
        <v>2</v>
      </c>
      <c r="E31" s="177"/>
      <c r="F31" s="24"/>
      <c r="G31" s="68" t="s">
        <v>43</v>
      </c>
      <c r="H31" s="28"/>
      <c r="I31" s="21"/>
      <c r="J31" s="21"/>
      <c r="K31" s="27"/>
      <c r="L31" s="25"/>
      <c r="M31" s="21"/>
      <c r="N31" s="20"/>
      <c r="O31" s="152"/>
      <c r="P31" s="152"/>
      <c r="Q31" s="154"/>
    </row>
    <row r="32" spans="2:251" ht="15.75">
      <c r="B32" s="175"/>
      <c r="C32" s="176" t="s">
        <v>9</v>
      </c>
      <c r="D32" s="68" t="s">
        <v>3</v>
      </c>
      <c r="E32" s="149"/>
      <c r="F32" s="24">
        <v>1</v>
      </c>
      <c r="G32" s="68" t="s">
        <v>3</v>
      </c>
      <c r="H32" s="135">
        <f>+H18+H20+H22+H24+H26+H28+H30</f>
        <v>92950000</v>
      </c>
      <c r="I32" s="26"/>
      <c r="J32" s="25"/>
      <c r="K32" s="25"/>
      <c r="L32" s="25"/>
      <c r="M32" s="25"/>
      <c r="N32" s="20"/>
      <c r="O32" s="178"/>
      <c r="P32" s="178"/>
      <c r="Q32" s="175"/>
    </row>
    <row r="33" spans="2:53" ht="15.75">
      <c r="B33" s="175"/>
      <c r="C33" s="176"/>
      <c r="D33" s="68" t="s">
        <v>2</v>
      </c>
      <c r="E33" s="177"/>
      <c r="F33" s="24"/>
      <c r="G33" s="68" t="s">
        <v>43</v>
      </c>
      <c r="H33" s="23"/>
      <c r="I33" s="21"/>
      <c r="J33" s="21"/>
      <c r="K33" s="22"/>
      <c r="L33" s="21"/>
      <c r="M33" s="21"/>
      <c r="N33" s="20"/>
      <c r="O33" s="178"/>
      <c r="P33" s="178"/>
      <c r="Q33" s="175"/>
    </row>
    <row r="34" spans="2:53">
      <c r="D34" s="19"/>
      <c r="H34" s="18"/>
      <c r="I34" s="15"/>
      <c r="J34" s="17"/>
      <c r="K34" s="17"/>
      <c r="L34" s="17"/>
      <c r="M34" s="16"/>
      <c r="N34" s="16"/>
      <c r="O34" s="15"/>
      <c r="P34" s="13"/>
      <c r="Q34" s="14"/>
      <c r="R34" s="13"/>
    </row>
    <row r="35" spans="2:53" ht="31.5">
      <c r="B35" s="179" t="s">
        <v>45</v>
      </c>
      <c r="C35" s="179"/>
      <c r="D35" s="180" t="s">
        <v>8</v>
      </c>
      <c r="E35" s="180"/>
      <c r="F35" s="180"/>
      <c r="G35" s="180"/>
      <c r="H35" s="180"/>
      <c r="I35" s="180"/>
      <c r="J35" s="76" t="s">
        <v>47</v>
      </c>
      <c r="K35" s="180" t="s">
        <v>48</v>
      </c>
      <c r="L35" s="180"/>
      <c r="M35" s="181" t="s">
        <v>7</v>
      </c>
      <c r="N35" s="182"/>
      <c r="O35" s="182"/>
      <c r="P35" s="182"/>
      <c r="Q35" s="182"/>
    </row>
    <row r="36" spans="2:53" ht="26.25" customHeight="1">
      <c r="B36" s="140" t="s">
        <v>161</v>
      </c>
      <c r="C36" s="142"/>
      <c r="D36" s="155" t="s">
        <v>123</v>
      </c>
      <c r="E36" s="156"/>
      <c r="F36" s="156"/>
      <c r="G36" s="156"/>
      <c r="H36" s="156"/>
      <c r="I36" s="157"/>
      <c r="J36" s="161"/>
      <c r="K36" s="12" t="s">
        <v>3</v>
      </c>
      <c r="L36" s="70">
        <v>21</v>
      </c>
      <c r="M36" s="162" t="s">
        <v>5</v>
      </c>
      <c r="N36" s="162"/>
      <c r="O36" s="162"/>
      <c r="P36" s="162"/>
      <c r="Q36" s="162"/>
    </row>
    <row r="37" spans="2:53" ht="18" customHeight="1">
      <c r="B37" s="143"/>
      <c r="C37" s="145"/>
      <c r="D37" s="158"/>
      <c r="E37" s="159"/>
      <c r="F37" s="159"/>
      <c r="G37" s="159"/>
      <c r="H37" s="159"/>
      <c r="I37" s="160"/>
      <c r="J37" s="161"/>
      <c r="K37" s="12" t="s">
        <v>2</v>
      </c>
      <c r="L37" s="69"/>
      <c r="M37" s="162"/>
      <c r="N37" s="162"/>
      <c r="O37" s="162"/>
      <c r="P37" s="162"/>
      <c r="Q37" s="162"/>
    </row>
    <row r="38" spans="2:53" ht="18.75" customHeight="1">
      <c r="B38" s="163"/>
      <c r="C38" s="164"/>
      <c r="D38" s="167" t="s">
        <v>6</v>
      </c>
      <c r="E38" s="168"/>
      <c r="F38" s="168"/>
      <c r="G38" s="168"/>
      <c r="H38" s="168"/>
      <c r="I38" s="169"/>
      <c r="J38" s="173"/>
      <c r="K38" s="12" t="s">
        <v>3</v>
      </c>
      <c r="L38" s="71"/>
      <c r="M38" s="146" t="s">
        <v>4</v>
      </c>
      <c r="N38" s="146"/>
      <c r="O38" s="146"/>
      <c r="P38" s="146"/>
      <c r="Q38" s="146"/>
    </row>
    <row r="39" spans="2:53" ht="14.25" customHeight="1">
      <c r="B39" s="165"/>
      <c r="C39" s="166"/>
      <c r="D39" s="170"/>
      <c r="E39" s="171"/>
      <c r="F39" s="171"/>
      <c r="G39" s="171"/>
      <c r="H39" s="171"/>
      <c r="I39" s="172"/>
      <c r="J39" s="173"/>
      <c r="K39" s="12" t="s">
        <v>2</v>
      </c>
      <c r="L39" s="69"/>
      <c r="M39" s="146"/>
      <c r="N39" s="146"/>
      <c r="O39" s="146"/>
      <c r="P39" s="146"/>
      <c r="Q39" s="146"/>
    </row>
    <row r="40" spans="2:53" ht="15.75">
      <c r="B40" s="163"/>
      <c r="C40" s="164"/>
      <c r="D40" s="167" t="s">
        <v>6</v>
      </c>
      <c r="E40" s="168"/>
      <c r="F40" s="168"/>
      <c r="G40" s="168"/>
      <c r="H40" s="168"/>
      <c r="I40" s="169"/>
      <c r="J40" s="173"/>
      <c r="K40" s="12" t="s">
        <v>3</v>
      </c>
      <c r="L40" s="69"/>
      <c r="M40" s="174"/>
      <c r="N40" s="174"/>
      <c r="O40" s="174"/>
      <c r="P40" s="174"/>
      <c r="Q40" s="174"/>
    </row>
    <row r="41" spans="2:53" ht="15.75">
      <c r="B41" s="165"/>
      <c r="C41" s="166"/>
      <c r="D41" s="170"/>
      <c r="E41" s="171"/>
      <c r="F41" s="171"/>
      <c r="G41" s="171"/>
      <c r="H41" s="171"/>
      <c r="I41" s="172"/>
      <c r="J41" s="173"/>
      <c r="K41" s="12" t="s">
        <v>2</v>
      </c>
      <c r="L41" s="69"/>
      <c r="M41" s="174"/>
      <c r="N41" s="174"/>
      <c r="O41" s="174"/>
      <c r="P41" s="174"/>
      <c r="Q41" s="174"/>
    </row>
    <row r="42" spans="2:53" ht="15" customHeight="1">
      <c r="B42" s="140" t="s">
        <v>1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2"/>
      <c r="M42" s="146" t="s">
        <v>0</v>
      </c>
      <c r="N42" s="146"/>
      <c r="O42" s="146"/>
      <c r="P42" s="146"/>
      <c r="Q42" s="146"/>
    </row>
    <row r="43" spans="2:53" ht="29.25" customHeight="1">
      <c r="B43" s="143"/>
      <c r="C43" s="144"/>
      <c r="D43" s="144"/>
      <c r="E43" s="144"/>
      <c r="F43" s="144"/>
      <c r="G43" s="144"/>
      <c r="H43" s="144"/>
      <c r="I43" s="144"/>
      <c r="J43" s="144"/>
      <c r="K43" s="144"/>
      <c r="L43" s="145"/>
      <c r="M43" s="146"/>
      <c r="N43" s="146"/>
      <c r="O43" s="146"/>
      <c r="P43" s="146"/>
      <c r="Q43" s="146"/>
    </row>
    <row r="44" spans="2:53">
      <c r="M44" s="11"/>
      <c r="N44" s="11"/>
    </row>
    <row r="45" spans="2:53" ht="16.5" thickBot="1"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2:53" ht="16.5" thickBot="1">
      <c r="B46" s="89" t="s">
        <v>201</v>
      </c>
      <c r="C46" s="90">
        <f>+H32</f>
        <v>92950000</v>
      </c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2:53" ht="16.5" thickBot="1">
      <c r="B47" s="86" t="s">
        <v>200</v>
      </c>
      <c r="C47" s="90">
        <f>+H33</f>
        <v>0</v>
      </c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2:53" ht="15.75"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2:53" ht="16.5" thickBot="1"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2:53" ht="15.75">
      <c r="B50" s="92" t="s">
        <v>162</v>
      </c>
      <c r="C50" s="93" t="s">
        <v>163</v>
      </c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</row>
    <row r="51" spans="2:53" ht="19.5" thickBot="1">
      <c r="B51" s="138">
        <f>+INFRAESTRUCTURA!C303+'POLITICA PUBLICA'!C44+'PROGRAMAS CONECTIVIDAD'!C96+EVENTOS!C106+'CENTRO POTENCIA'!C46</f>
        <v>2309999999.98</v>
      </c>
      <c r="C51" s="94">
        <f>+INFRAESTRUCTURA!C304+'POLITICA PUBLICA'!C45+'PROGRAMAS CONECTIVIDAD'!C97+EVENTOS!C107+'CENTRO POTENCIA'!C47</f>
        <v>0</v>
      </c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</row>
    <row r="52" spans="2:53" ht="15.75"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</row>
    <row r="53" spans="2:53" ht="15.75">
      <c r="C53" s="120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</row>
    <row r="54" spans="2:53" ht="15.75">
      <c r="C54" s="120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2:53" ht="15.75">
      <c r="C55" s="120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</row>
    <row r="56" spans="2:53" ht="15.75"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</row>
    <row r="57" spans="2:53" ht="15.75"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</row>
    <row r="58" spans="2:53" ht="15.75"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</row>
    <row r="59" spans="2:53" ht="15.75"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</row>
    <row r="60" spans="2:53" ht="15.75"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</row>
    <row r="61" spans="2:53" ht="15.75"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2:53" ht="15.75"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2:53" ht="15.75"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2:53" ht="15.75"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</row>
    <row r="65" spans="18:53" ht="15.75"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8:53" ht="15.75"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8:53" ht="15.75"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8:53" ht="15.75"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</row>
    <row r="69" spans="18:53" ht="15.75"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</row>
    <row r="70" spans="18:53" ht="15.75"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8:53" ht="15.75"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</row>
    <row r="72" spans="18:53" ht="15.75"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</row>
    <row r="73" spans="18:53" ht="15.75"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</row>
    <row r="74" spans="18:53" ht="15.75"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8:53" ht="15.75"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8:53" ht="15.75"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8:53" ht="15.75"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</row>
  </sheetData>
  <mergeCells count="111">
    <mergeCell ref="B2:C5"/>
    <mergeCell ref="D2:K3"/>
    <mergeCell ref="L2:O2"/>
    <mergeCell ref="P2:Q5"/>
    <mergeCell ref="L3:O3"/>
    <mergeCell ref="D4:K5"/>
    <mergeCell ref="L4:O4"/>
    <mergeCell ref="L5:O5"/>
    <mergeCell ref="T9:X9"/>
    <mergeCell ref="B10:C10"/>
    <mergeCell ref="D10:I10"/>
    <mergeCell ref="N10:P10"/>
    <mergeCell ref="B11:C11"/>
    <mergeCell ref="D11:I11"/>
    <mergeCell ref="N11:P11"/>
    <mergeCell ref="U11:W11"/>
    <mergeCell ref="C6:Q6"/>
    <mergeCell ref="D7:Q7"/>
    <mergeCell ref="D8:Q8"/>
    <mergeCell ref="B9:C9"/>
    <mergeCell ref="D9:I9"/>
    <mergeCell ref="J9:L14"/>
    <mergeCell ref="M9:Q9"/>
    <mergeCell ref="B12:C12"/>
    <mergeCell ref="D12:I12"/>
    <mergeCell ref="N12:P12"/>
    <mergeCell ref="B15:B17"/>
    <mergeCell ref="C15:C17"/>
    <mergeCell ref="D15:D17"/>
    <mergeCell ref="E15:E17"/>
    <mergeCell ref="F15:F17"/>
    <mergeCell ref="G15:G17"/>
    <mergeCell ref="U12:W12"/>
    <mergeCell ref="B13:C13"/>
    <mergeCell ref="D13:I13"/>
    <mergeCell ref="N13:P13"/>
    <mergeCell ref="U13:W13"/>
    <mergeCell ref="D14:I14"/>
    <mergeCell ref="N14:P14"/>
    <mergeCell ref="U14:V14"/>
    <mergeCell ref="H15:H17"/>
    <mergeCell ref="I15:L16"/>
    <mergeCell ref="M15:N16"/>
    <mergeCell ref="O15:Q15"/>
    <mergeCell ref="U15:V15"/>
    <mergeCell ref="O16:O17"/>
    <mergeCell ref="P16:P17"/>
    <mergeCell ref="Q16:Q17"/>
    <mergeCell ref="U16:V16"/>
    <mergeCell ref="U17:V17"/>
    <mergeCell ref="U18:V18"/>
    <mergeCell ref="C20:C21"/>
    <mergeCell ref="E20:E21"/>
    <mergeCell ref="O20:O21"/>
    <mergeCell ref="P20:P21"/>
    <mergeCell ref="Q20:Q21"/>
    <mergeCell ref="C18:C19"/>
    <mergeCell ref="E18:E19"/>
    <mergeCell ref="O18:O19"/>
    <mergeCell ref="P18:P19"/>
    <mergeCell ref="Q18:Q19"/>
    <mergeCell ref="Q28:Q29"/>
    <mergeCell ref="C30:C31"/>
    <mergeCell ref="E30:E31"/>
    <mergeCell ref="O30:O31"/>
    <mergeCell ref="P30:P31"/>
    <mergeCell ref="Q30:Q31"/>
    <mergeCell ref="C26:C27"/>
    <mergeCell ref="E26:E27"/>
    <mergeCell ref="O26:O27"/>
    <mergeCell ref="P26:P27"/>
    <mergeCell ref="Q26:Q27"/>
    <mergeCell ref="C28:C29"/>
    <mergeCell ref="E28:E29"/>
    <mergeCell ref="O28:O29"/>
    <mergeCell ref="P28:P29"/>
    <mergeCell ref="M35:Q35"/>
    <mergeCell ref="B36:C37"/>
    <mergeCell ref="D36:I37"/>
    <mergeCell ref="J36:J37"/>
    <mergeCell ref="M36:Q37"/>
    <mergeCell ref="B32:B33"/>
    <mergeCell ref="C32:C33"/>
    <mergeCell ref="E32:E33"/>
    <mergeCell ref="O32:O33"/>
    <mergeCell ref="P32:P33"/>
    <mergeCell ref="Q32:Q33"/>
    <mergeCell ref="O24:O25"/>
    <mergeCell ref="P24:P25"/>
    <mergeCell ref="Q24:Q25"/>
    <mergeCell ref="B18:B31"/>
    <mergeCell ref="B42:L43"/>
    <mergeCell ref="M42:Q43"/>
    <mergeCell ref="C22:C23"/>
    <mergeCell ref="E22:E23"/>
    <mergeCell ref="O22:O23"/>
    <mergeCell ref="P22:P23"/>
    <mergeCell ref="Q22:Q23"/>
    <mergeCell ref="C24:C25"/>
    <mergeCell ref="E24:E25"/>
    <mergeCell ref="B38:C39"/>
    <mergeCell ref="D38:I39"/>
    <mergeCell ref="J38:J39"/>
    <mergeCell ref="M38:Q39"/>
    <mergeCell ref="B40:C41"/>
    <mergeCell ref="D40:I41"/>
    <mergeCell ref="J40:J41"/>
    <mergeCell ref="M40:Q41"/>
    <mergeCell ref="B35:C35"/>
    <mergeCell ref="D35:I35"/>
    <mergeCell ref="K35:L35"/>
  </mergeCells>
  <pageMargins left="0.62992125984251968" right="0.19685039370078741" top="0.23622047244094491" bottom="0.19685039370078741" header="0.15748031496062992" footer="0"/>
  <pageSetup scale="3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INFRAESTRUCTURA</vt:lpstr>
      <vt:lpstr>POLITICA PUBLICA</vt:lpstr>
      <vt:lpstr>PROGRAMAS CONECTIVIDAD</vt:lpstr>
      <vt:lpstr>EVENTOS</vt:lpstr>
      <vt:lpstr>CENTRO POTENCIA</vt:lpstr>
      <vt:lpstr>'CENTRO POTENCIA'!Área_de_impresión</vt:lpstr>
      <vt:lpstr>EVENTOS!Área_de_impresión</vt:lpstr>
      <vt:lpstr>'POLITICA PUBLICA'!Área_de_impresión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EQUIPO-15</cp:lastModifiedBy>
  <cp:lastPrinted>2024-12-27T21:45:47Z</cp:lastPrinted>
  <dcterms:created xsi:type="dcterms:W3CDTF">2017-08-24T15:03:39Z</dcterms:created>
  <dcterms:modified xsi:type="dcterms:W3CDTF">2024-12-27T21:47:22Z</dcterms:modified>
</cp:coreProperties>
</file>