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5\"/>
    </mc:Choice>
  </mc:AlternateContent>
  <bookViews>
    <workbookView xWindow="0" yWindow="0" windowWidth="21600" windowHeight="7530"/>
  </bookViews>
  <sheets>
    <sheet name="ATENCION AL CIUDAD -84" sheetId="9" r:id="rId1"/>
    <sheet name="ATENCION AL CIUDADAN -85" sheetId="8" r:id="rId2"/>
    <sheet name="CULTURA DE PAZ" sheetId="2" r:id="rId3"/>
    <sheet name="COOPERAC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H24" i="2"/>
  <c r="H24" i="8"/>
  <c r="G24" i="8"/>
  <c r="E24" i="8" l="1"/>
  <c r="H22" i="8"/>
  <c r="G25" i="8"/>
  <c r="H18" i="8"/>
  <c r="G23" i="9"/>
  <c r="G22" i="9"/>
  <c r="H20" i="9"/>
  <c r="H19" i="9"/>
  <c r="H23" i="9" s="1"/>
  <c r="O18" i="9"/>
  <c r="H18" i="9"/>
  <c r="H22" i="9" s="1"/>
  <c r="O22" i="9" l="1"/>
  <c r="P18" i="9"/>
  <c r="H19" i="8"/>
  <c r="H25" i="8" s="1"/>
  <c r="O18" i="8"/>
  <c r="O24" i="8" s="1"/>
  <c r="H23" i="4" l="1"/>
  <c r="H24" i="4" l="1"/>
  <c r="G24" i="4"/>
  <c r="G23" i="4"/>
  <c r="E23" i="4"/>
  <c r="O19" i="4"/>
  <c r="O21" i="4" l="1"/>
  <c r="O23" i="4" s="1"/>
  <c r="P22" i="2"/>
  <c r="P20" i="2"/>
  <c r="P18" i="2"/>
  <c r="P24" i="2" l="1"/>
</calcChain>
</file>

<file path=xl/comments1.xml><?xml version="1.0" encoding="utf-8"?>
<comments xmlns="http://schemas.openxmlformats.org/spreadsheetml/2006/main">
  <authors>
    <author>equipo 60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<sst xmlns="http://schemas.openxmlformats.org/spreadsheetml/2006/main" count="327" uniqueCount="113">
  <si>
    <t xml:space="preserve">FIRMA: </t>
  </si>
  <si>
    <t xml:space="preserve">OBSERVACIONES: </t>
  </si>
  <si>
    <t>E</t>
  </si>
  <si>
    <t>P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</si>
  <si>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</si>
  <si>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</si>
  <si>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</si>
  <si>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</si>
  <si>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</si>
  <si>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</si>
  <si>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</si>
  <si>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</si>
  <si>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</si>
  <si>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</si>
  <si>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</si>
  <si>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</si>
  <si>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</si>
  <si>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</si>
  <si>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</si>
  <si>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</si>
  <si>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</si>
  <si>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</si>
  <si>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</si>
  <si>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</si>
  <si>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</si>
  <si>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</si>
  <si>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</si>
  <si>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</si>
  <si>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</si>
  <si>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</si>
  <si>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</si>
  <si>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</si>
  <si>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</si>
  <si>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</si>
  <si>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</si>
  <si>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</si>
  <si>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</si>
  <si>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</si>
  <si>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</si>
  <si>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</si>
  <si>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</si>
  <si>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</si>
  <si>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</si>
  <si>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</si>
  <si>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</si>
  <si>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</si>
  <si>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FECHA DE  SEGUIMIENTO: 30 DE SEPTIEMBRE DE 2024</t>
  </si>
  <si>
    <t>SECRETARIA GENERAL</t>
  </si>
  <si>
    <t>GRUPO:  RELACIONES ESTRATEGICAS</t>
  </si>
  <si>
    <t xml:space="preserve">LINEA ESTRATEGICA: </t>
  </si>
  <si>
    <t>GOBERNABILIDAD PARA TODOS</t>
  </si>
  <si>
    <t>GOBIERNO TERRITORIAL</t>
  </si>
  <si>
    <t>4599 TRANSFORMACIÓN ADMINISTRATIVA PARA EL DESARROLLO INTEGRAL Y MODERNIZACIÓN</t>
  </si>
  <si>
    <t>FORTALECIMIENTO DEL SISTEMA DE GESTION DE CULTURA DE PAZ ORGANIZACIONAL QUE PROMUEVE EL DESARROLLO HUMANO EN EL MUNICIPIO DE IBAGUÉ</t>
  </si>
  <si>
    <t>2022730010002 - 2024730010052</t>
  </si>
  <si>
    <t>CODIGO PRESUPUESTAL:   214320202009                                                    RUBROS:</t>
  </si>
  <si>
    <t>SERVICIOS PARA LA COMUNIDAD, SOCIALES Y PERSONALES</t>
  </si>
  <si>
    <t>Realizar capacitaciones al personal de la Alcaldía de Ibagué, logística para el desarrollo de las actividades.</t>
  </si>
  <si>
    <t>Realizar la divulgación de la estrategia, desarrollar el proceso de auditoría externa y asistencia técnica en cultura de paz organizacional</t>
  </si>
  <si>
    <t xml:space="preserve">Realizar seguimiento institucional para la ejecución del sistema Cultura de Paz Organizacional </t>
  </si>
  <si>
    <t>Eventos, capacitaciones y talleres realizados</t>
  </si>
  <si>
    <t>Procesos desarrollados</t>
  </si>
  <si>
    <t>Sistemas Ejecutados</t>
  </si>
  <si>
    <r>
      <t>META DE RESULTADO  No.</t>
    </r>
    <r>
      <rPr>
        <sz val="12"/>
        <rFont val="Arial"/>
        <family val="2"/>
      </rPr>
      <t>1. Sistema de Gestión implementados y certificados</t>
    </r>
  </si>
  <si>
    <t>Sistema de Gestión certificado</t>
  </si>
  <si>
    <t>NOMBRE: MAGDA GISELA HERRERA JIMENEZ</t>
  </si>
  <si>
    <t>Objetivo: Mejorar los niveles de credibilidad de los ciudadanos en la Alcaldía Municipal de Ibagué</t>
  </si>
  <si>
    <t>ECONOMIA PARA TODOS</t>
  </si>
  <si>
    <t>CIENCIA, TECNOLOGIA E INNOVACIÓN</t>
  </si>
  <si>
    <t>FORTALECIMIENTO E INTEGRACIÓN DE LA COOPERACIÓN INTERNACIONAL EN EL MUNICIPIO DE IBAGUÉ</t>
  </si>
  <si>
    <t>2020730010025 - 2024730010113</t>
  </si>
  <si>
    <t xml:space="preserve">   
CÓDIGO PRESUPUESTAL: 214320202006            </t>
  </si>
  <si>
    <t>CODIGO PRESUPUESTAL:  214320202009</t>
  </si>
  <si>
    <t xml:space="preserve"> 
           RUBRO: COMERCIO Y DISTRIBUCIÓN; ALOJAMIENTO; SERVICIO DE SUMINISTRO DE COMIDAS Y BEBIDAS, SERVICIO DE TRANSPORTE; SERVICIO DE DISTRIBUCIÓN DE ELECTRICIDAD, GAS Y AGUA.                                  </t>
  </si>
  <si>
    <t>RUBRO: SERVICIOS PARA LA COMUNIDAD, SOCIALES Y PERSONALES</t>
  </si>
  <si>
    <t>Realizar eventos, capacitaciones, talleres, encuentros para el intercambio  de experiencias de cooperación</t>
  </si>
  <si>
    <t>Participar en convocatorias y presentación de proyectos para gestión de recursos ante organismos de cooperación</t>
  </si>
  <si>
    <t>Eventos de cooperación internacional realizados</t>
  </si>
  <si>
    <t>Acuerdos de cooperación suscritos</t>
  </si>
  <si>
    <r>
      <rPr>
        <sz val="12"/>
        <rFont val="Arial MT"/>
      </rPr>
      <t>Aumentar el indice de desempeño institucional</t>
    </r>
    <r>
      <rPr>
        <b/>
        <sz val="12"/>
        <rFont val="Arial MT"/>
      </rPr>
      <t xml:space="preserve">
</t>
    </r>
  </si>
  <si>
    <r>
      <t>META DE RESULTADO  No.</t>
    </r>
    <r>
      <rPr>
        <sz val="12"/>
        <rFont val="Arial"/>
        <family val="2"/>
      </rPr>
      <t>1. Acuerdos de cooperación suscritos</t>
    </r>
  </si>
  <si>
    <t>Eventos</t>
  </si>
  <si>
    <t xml:space="preserve">GRUPO:  Atencion al ciudadano </t>
  </si>
  <si>
    <t>Fortalecimiento a la gestión institucional para una eficiente atención al ciudadano  Ibagué</t>
  </si>
  <si>
    <t>2020730010026 - 2024730010085</t>
  </si>
  <si>
    <t>Implementar y fortalecer CAM</t>
  </si>
  <si>
    <t>Capacitación ciudadana en herramientas y estrategias de gobierno digital para mejorar la atención y orientación</t>
  </si>
  <si>
    <t>Optimización de los Centros de Atención Municipal (CAM) para la atención ciudadana</t>
  </si>
  <si>
    <t>CAM fortalecido</t>
  </si>
  <si>
    <t>Capacitaciones realizadas</t>
  </si>
  <si>
    <t>CAM dotados</t>
  </si>
  <si>
    <r>
      <t>META DE RESULTADO  No.</t>
    </r>
    <r>
      <rPr>
        <sz val="12"/>
        <rFont val="Arial"/>
        <family val="2"/>
      </rPr>
      <t>1.Oficinas para la atención y orientación al  ciudadano dotadas</t>
    </r>
  </si>
  <si>
    <t>Objetivo: Orientar adecuadamente a los ciudadanos sobre los trámites y servicios ofertados</t>
  </si>
  <si>
    <t>Fortalecimiento del acceso ciudadano capacitación y orientación para una eficiente orientación al ciudadano. Ibagué</t>
  </si>
  <si>
    <t>2020730010026 - 2024730010084</t>
  </si>
  <si>
    <t>Objetivo: Articulación y fortalecimiento de los canales de atención y orientación al ciudadano en la administración Municipal</t>
  </si>
  <si>
    <t>IImplementar una estrategia de comunicación y atención al ciudadano para brindar información eficiente y oportuna de la oferta institucional</t>
  </si>
  <si>
    <t>Solicitudes Atendidas</t>
  </si>
  <si>
    <t>Espacios de integración de oferta pública generados</t>
  </si>
  <si>
    <t>Realizar eventos, talleres, encuentros y capacitaciones a grupos de valor en mecanismos de atención, denuncias y solicitudes de los ciudadanos</t>
  </si>
  <si>
    <r>
      <t>META DE RESULTADO  No.</t>
    </r>
    <r>
      <rPr>
        <sz val="12"/>
        <rFont val="Arial"/>
        <family val="2"/>
      </rPr>
      <t xml:space="preserve">  personas atendidas con oferta institucional articulada </t>
    </r>
  </si>
  <si>
    <t>45990290- Atender y capacitar a los ciudadanos sobre mecanismos para acceder a la atención y orientación en las diferentes dependencias de la entidad</t>
  </si>
  <si>
    <t>Índice de Desempeño Institucional IDI</t>
  </si>
  <si>
    <t>Índice Política Participación ciudadana en la Gestión PúblicaI DI</t>
  </si>
  <si>
    <t>4502015 -
Implementación de la estrategia de gobierno digital enfocado en mejora de atención y orientación al ciudadano para trámites de PQRS</t>
  </si>
  <si>
    <t>4599023 - Desarrollar actividades para la implementación del Sistema de Gestión de Cultura de Paz Organizacional y estrategias para trabajar ambientes de tolerancia, convivencia y bienestar social con enfoque en el desarrollo humano.</t>
  </si>
  <si>
    <t>Sistemas de gestión implementados y certificados</t>
  </si>
  <si>
    <t>390100701 - Desarrollo de acciones en el campo de relaciones y cooperación en materia de comunicaciones, tecnologías e innovación - CTI con organismos y entidades internacionales con el fin de fomentar el intercambio de experiencias, ideas y proyectos en beneficio de los diferentes grupos de valor</t>
  </si>
  <si>
    <t>3905 - FORTALECIENDO EL MUNDO DIGITAL</t>
  </si>
  <si>
    <t>4502 - DERECHOS Y GOBERNANZA: HACIA UN GOBIERNO TRANSPARENTE Fortalecimiento del buen gobierno para el respeto y garantía de los derechos humanos .</t>
  </si>
  <si>
    <t>16 diciembre del 2024</t>
  </si>
  <si>
    <t>FECHA DE  : proyeccion 2025</t>
  </si>
  <si>
    <t>FECHA DE  SEGUIMIENTO: proyeccion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</si>
</sst>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&quot;$&quot;\ * #,##0_-;\-&quot;$&quot;\ * #,##0_-;_-&quot;$&quot;\ 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2" fontId="2" fillId="0" borderId="1" xfId="1" applyNumberFormat="1" applyFont="1" applyBorder="1" applyAlignment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4" fontId="2" fillId="0" borderId="10" xfId="1" applyNumberFormat="1" applyFont="1" applyBorder="1" applyAlignment="1">
      <alignment horizontal="center" vertical="center"/>
    </xf>
    <xf numFmtId="164" fontId="2" fillId="0" borderId="0" xfId="1" applyNumberFormat="1" applyFont="1"/>
    <xf numFmtId="165" fontId="2" fillId="0" borderId="0" xfId="1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8" fontId="5" fillId="0" borderId="1" xfId="1" applyNumberFormat="1" applyFont="1" applyBorder="1" applyAlignment="1">
      <alignment vertical="top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17" fontId="10" fillId="0" borderId="1" xfId="1" applyNumberFormat="1" applyFont="1" applyBorder="1"/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1" xfId="1" applyFont="1" applyBorder="1"/>
    <xf numFmtId="0" fontId="7" fillId="2" borderId="0" xfId="1" applyFont="1" applyFill="1"/>
    <xf numFmtId="0" fontId="10" fillId="2" borderId="1" xfId="1" applyFont="1" applyFill="1" applyBorder="1"/>
    <xf numFmtId="17" fontId="10" fillId="2" borderId="1" xfId="1" applyNumberFormat="1" applyFont="1" applyFill="1" applyBorder="1"/>
    <xf numFmtId="2" fontId="10" fillId="2" borderId="1" xfId="1" applyNumberFormat="1" applyFont="1" applyFill="1" applyBorder="1" applyAlignment="1">
      <alignment horizontal="center" vertical="center"/>
    </xf>
    <xf numFmtId="10" fontId="7" fillId="2" borderId="1" xfId="2" applyNumberFormat="1" applyFont="1" applyFill="1" applyBorder="1"/>
    <xf numFmtId="0" fontId="7" fillId="2" borderId="8" xfId="1" applyFont="1" applyFill="1" applyBorder="1"/>
    <xf numFmtId="2" fontId="7" fillId="2" borderId="13" xfId="1" applyNumberFormat="1" applyFont="1" applyFill="1" applyBorder="1" applyAlignment="1">
      <alignment horizontal="left" vertical="center" wrapText="1"/>
    </xf>
    <xf numFmtId="2" fontId="7" fillId="2" borderId="12" xfId="1" applyNumberFormat="1" applyFont="1" applyFill="1" applyBorder="1" applyAlignment="1">
      <alignment horizontal="left" vertical="center" wrapText="1"/>
    </xf>
    <xf numFmtId="2" fontId="7" fillId="2" borderId="1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 applyProtection="1">
      <alignment vertical="center"/>
    </xf>
    <xf numFmtId="2" fontId="2" fillId="2" borderId="1" xfId="1" applyNumberFormat="1" applyFont="1" applyFill="1" applyBorder="1" applyAlignment="1">
      <alignment vertical="center"/>
    </xf>
    <xf numFmtId="2" fontId="3" fillId="2" borderId="1" xfId="2" applyNumberFormat="1" applyFont="1" applyFill="1" applyBorder="1" applyAlignment="1" applyProtection="1">
      <alignment vertical="center"/>
    </xf>
    <xf numFmtId="14" fontId="2" fillId="2" borderId="10" xfId="1" applyNumberFormat="1" applyFont="1" applyFill="1" applyBorder="1" applyAlignment="1">
      <alignment horizontal="center" vertical="center"/>
    </xf>
    <xf numFmtId="44" fontId="3" fillId="2" borderId="1" xfId="5" applyFont="1" applyFill="1" applyBorder="1" applyAlignment="1" applyProtection="1">
      <alignment vertical="center"/>
    </xf>
    <xf numFmtId="0" fontId="2" fillId="2" borderId="1" xfId="1" applyFont="1" applyFill="1" applyBorder="1"/>
    <xf numFmtId="0" fontId="5" fillId="2" borderId="11" xfId="1" applyFont="1" applyFill="1" applyBorder="1" applyAlignment="1">
      <alignment horizontal="center" vertical="center" wrapText="1"/>
    </xf>
    <xf numFmtId="169" fontId="3" fillId="2" borderId="1" xfId="3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vertical="center"/>
    </xf>
    <xf numFmtId="10" fontId="3" fillId="2" borderId="1" xfId="2" applyNumberFormat="1" applyFont="1" applyFill="1" applyBorder="1" applyAlignment="1" applyProtection="1">
      <alignment vertical="center"/>
    </xf>
    <xf numFmtId="0" fontId="2" fillId="2" borderId="0" xfId="1" applyFont="1" applyFill="1"/>
    <xf numFmtId="0" fontId="2" fillId="2" borderId="9" xfId="1" applyFont="1" applyFill="1" applyBorder="1"/>
    <xf numFmtId="0" fontId="2" fillId="2" borderId="0" xfId="1" applyFont="1" applyFill="1" applyAlignment="1">
      <alignment horizontal="left" vertical="center"/>
    </xf>
    <xf numFmtId="168" fontId="2" fillId="2" borderId="0" xfId="1" applyNumberFormat="1" applyFont="1" applyFill="1"/>
    <xf numFmtId="2" fontId="3" fillId="2" borderId="0" xfId="1" applyNumberFormat="1" applyFont="1" applyFill="1"/>
    <xf numFmtId="10" fontId="3" fillId="2" borderId="0" xfId="2" applyNumberFormat="1" applyFont="1" applyFill="1" applyBorder="1" applyProtection="1"/>
    <xf numFmtId="39" fontId="3" fillId="2" borderId="0" xfId="1" applyNumberFormat="1" applyFont="1" applyFill="1"/>
    <xf numFmtId="39" fontId="3" fillId="2" borderId="8" xfId="1" applyNumberFormat="1" applyFont="1" applyFill="1" applyBorder="1"/>
    <xf numFmtId="168" fontId="5" fillId="2" borderId="1" xfId="1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left" vertical="center"/>
    </xf>
    <xf numFmtId="39" fontId="5" fillId="2" borderId="1" xfId="1" applyNumberFormat="1" applyFont="1" applyFill="1" applyBorder="1" applyAlignment="1">
      <alignment horizontal="left" vertical="top"/>
    </xf>
    <xf numFmtId="168" fontId="5" fillId="2" borderId="1" xfId="1" applyNumberFormat="1" applyFont="1" applyFill="1" applyBorder="1" applyAlignment="1">
      <alignment horizontal="left" vertical="top"/>
    </xf>
    <xf numFmtId="171" fontId="3" fillId="2" borderId="1" xfId="5" applyNumberFormat="1" applyFont="1" applyFill="1" applyBorder="1" applyAlignment="1" applyProtection="1">
      <alignment vertical="center"/>
    </xf>
    <xf numFmtId="0" fontId="5" fillId="2" borderId="7" xfId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0" fontId="5" fillId="2" borderId="13" xfId="1" applyFont="1" applyFill="1" applyBorder="1" applyAlignment="1">
      <alignment horizontal="center" vertical="center"/>
    </xf>
    <xf numFmtId="39" fontId="3" fillId="2" borderId="1" xfId="1" applyNumberFormat="1" applyFont="1" applyFill="1" applyBorder="1" applyAlignment="1">
      <alignment horizontal="center" vertical="center"/>
    </xf>
    <xf numFmtId="10" fontId="3" fillId="2" borderId="1" xfId="6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left" vertical="top" wrapText="1"/>
    </xf>
    <xf numFmtId="0" fontId="4" fillId="2" borderId="7" xfId="1" applyFont="1" applyFill="1" applyBorder="1" applyAlignment="1">
      <alignment horizontal="left" vertical="top" wrapText="1"/>
    </xf>
    <xf numFmtId="0" fontId="4" fillId="2" borderId="6" xfId="1" applyFont="1" applyFill="1" applyBorder="1" applyAlignment="1">
      <alignment horizontal="left" vertical="top" wrapText="1"/>
    </xf>
    <xf numFmtId="0" fontId="4" fillId="2" borderId="5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/>
    </xf>
    <xf numFmtId="168" fontId="5" fillId="2" borderId="1" xfId="1" applyNumberFormat="1" applyFont="1" applyFill="1" applyBorder="1" applyAlignment="1">
      <alignment horizontal="left" vertical="center"/>
    </xf>
    <xf numFmtId="168" fontId="5" fillId="2" borderId="1" xfId="1" applyNumberFormat="1" applyFont="1" applyFill="1" applyBorder="1" applyAlignment="1">
      <alignment horizontal="center" vertical="top"/>
    </xf>
    <xf numFmtId="2" fontId="5" fillId="2" borderId="11" xfId="1" applyNumberFormat="1" applyFont="1" applyFill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9" fontId="3" fillId="2" borderId="14" xfId="1" applyNumberFormat="1" applyFont="1" applyFill="1" applyBorder="1" applyAlignment="1">
      <alignment horizontal="center" vertical="center"/>
    </xf>
    <xf numFmtId="39" fontId="3" fillId="2" borderId="1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2" fontId="3" fillId="0" borderId="0" xfId="1" applyNumberFormat="1" applyFont="1" applyAlignment="1">
      <alignment horizontal="lef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horizontal="left" vertical="center" wrapText="1"/>
    </xf>
    <xf numFmtId="0" fontId="10" fillId="2" borderId="13" xfId="1" applyFont="1" applyFill="1" applyBorder="1" applyAlignment="1">
      <alignment horizontal="left" vertical="top"/>
    </xf>
    <xf numFmtId="0" fontId="10" fillId="2" borderId="11" xfId="1" applyFont="1" applyFill="1" applyBorder="1" applyAlignment="1">
      <alignment horizontal="left" vertical="top"/>
    </xf>
    <xf numFmtId="49" fontId="7" fillId="2" borderId="12" xfId="1" applyNumberFormat="1" applyFont="1" applyFill="1" applyBorder="1" applyAlignment="1">
      <alignment horizontal="center" vertical="center"/>
    </xf>
    <xf numFmtId="49" fontId="7" fillId="2" borderId="11" xfId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left" vertical="center" wrapText="1"/>
    </xf>
    <xf numFmtId="2" fontId="7" fillId="2" borderId="12" xfId="1" applyNumberFormat="1" applyFont="1" applyFill="1" applyBorder="1" applyAlignment="1">
      <alignment horizontal="left" vertical="center" wrapText="1"/>
    </xf>
    <xf numFmtId="2" fontId="7" fillId="2" borderId="11" xfId="1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top"/>
    </xf>
    <xf numFmtId="0" fontId="10" fillId="2" borderId="12" xfId="1" applyFont="1" applyFill="1" applyBorder="1" applyAlignment="1">
      <alignment horizontal="center" vertical="top"/>
    </xf>
    <xf numFmtId="0" fontId="10" fillId="2" borderId="11" xfId="1" applyFont="1" applyFill="1" applyBorder="1" applyAlignment="1">
      <alignment horizontal="center" vertical="top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0" fontId="10" fillId="2" borderId="13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10" fontId="7" fillId="2" borderId="13" xfId="2" applyNumberFormat="1" applyFont="1" applyFill="1" applyBorder="1" applyAlignment="1">
      <alignment horizontal="center"/>
    </xf>
    <xf numFmtId="10" fontId="7" fillId="2" borderId="12" xfId="2" applyNumberFormat="1" applyFont="1" applyFill="1" applyBorder="1" applyAlignment="1">
      <alignment horizontal="center"/>
    </xf>
    <xf numFmtId="10" fontId="7" fillId="2" borderId="11" xfId="2" applyNumberFormat="1" applyFont="1" applyFill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10" fillId="2" borderId="13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0" fillId="2" borderId="11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10" fillId="2" borderId="7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2" fontId="10" fillId="2" borderId="13" xfId="1" applyNumberFormat="1" applyFont="1" applyFill="1" applyBorder="1" applyAlignment="1">
      <alignment horizontal="center" vertical="center" wrapText="1"/>
    </xf>
    <xf numFmtId="2" fontId="10" fillId="2" borderId="12" xfId="1" applyNumberFormat="1" applyFont="1" applyFill="1" applyBorder="1" applyAlignment="1">
      <alignment horizontal="center" vertical="center" wrapText="1"/>
    </xf>
    <xf numFmtId="2" fontId="10" fillId="2" borderId="11" xfId="1" applyNumberFormat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left" vertical="top" wrapText="1"/>
    </xf>
    <xf numFmtId="0" fontId="10" fillId="2" borderId="11" xfId="1" applyFont="1" applyFill="1" applyBorder="1" applyAlignment="1">
      <alignment horizontal="left" vertical="top" wrapText="1"/>
    </xf>
    <xf numFmtId="2" fontId="7" fillId="2" borderId="13" xfId="1" applyNumberFormat="1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 wrapText="1"/>
    </xf>
    <xf numFmtId="2" fontId="7" fillId="2" borderId="1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168" fontId="5" fillId="0" borderId="1" xfId="1" applyNumberFormat="1" applyFont="1" applyBorder="1" applyAlignment="1">
      <alignment horizontal="center" vertical="top"/>
    </xf>
    <xf numFmtId="39" fontId="3" fillId="0" borderId="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0" fillId="0" borderId="6" xfId="1" applyFont="1" applyBorder="1" applyAlignment="1">
      <alignment horizontal="left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13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2" fontId="10" fillId="0" borderId="1" xfId="1" applyNumberFormat="1" applyFont="1" applyBorder="1" applyAlignment="1">
      <alignment horizontal="center" vertical="center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0" fillId="0" borderId="13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0" fillId="0" borderId="12" xfId="1" applyFont="1" applyBorder="1" applyAlignment="1">
      <alignment horizontal="center" vertical="top"/>
    </xf>
    <xf numFmtId="0" fontId="10" fillId="0" borderId="11" xfId="1" applyFont="1" applyBorder="1" applyAlignment="1">
      <alignment horizontal="center" vertical="top"/>
    </xf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</cellXfs>
  <cellStyles count="7">
    <cellStyle name="Millares 2" xfId="4"/>
    <cellStyle name="Moneda" xfId="5" builtinId="4"/>
    <cellStyle name="Moneda 2" xfId="3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2C4D64A8-2EB6-4487-B7B3-100F34AB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12F725EF-EB86-4401-A2E7-13273A3F814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B2FDE7F9-2203-4C80-8216-24DC0B8F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774F34AD-124A-4B9E-837F-D18C4753736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6817F9F-49F4-4DBA-8BAA-225C64A5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A837C6AA-3D00-444B-8A18-F99CE56B323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4D13DD9F-24F7-4BA0-95C8-CE2F4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78FD55F6-EE60-46A6-B475-EEB7EC385E6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C67C59E8-2B9C-447C-BAAC-C8FB48CC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66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08077984-D5D4-4B00-93C0-6B6360E24AF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3740" y="401017"/>
          <a:ext cx="4718325" cy="1490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jandro Pomar Villanueva" id="{271A8D03-7C7A-483E-A8A2-7174C3ADA3E3}" userId="07f2e3f3ce642978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P63"/>
  <sheetViews>
    <sheetView tabSelected="1" view="pageBreakPreview" topLeftCell="A5" zoomScale="60" zoomScaleNormal="60" workbookViewId="0">
      <selection activeCell="A6" sqref="A6"/>
    </sheetView>
  </sheetViews>
  <sheetFormatPr baseColWidth="10" defaultColWidth="12.5703125" defaultRowHeight="15"/>
  <cols>
    <col min="1" max="1" width="45.42578125" style="1" customWidth="1"/>
    <col min="2" max="2" width="44.140625" style="1" customWidth="1"/>
    <col min="3" max="3" width="16.85546875" style="1" customWidth="1"/>
    <col min="4" max="4" width="33.140625" style="1" customWidth="1"/>
    <col min="5" max="5" width="16.7109375" style="1" customWidth="1"/>
    <col min="6" max="6" width="18" style="1" customWidth="1"/>
    <col min="7" max="7" width="22.85546875" style="1" customWidth="1"/>
    <col min="8" max="8" width="19" style="1" customWidth="1"/>
    <col min="9" max="9" width="20.85546875" style="3" customWidth="1"/>
    <col min="10" max="10" width="13.5703125" style="1" customWidth="1"/>
    <col min="11" max="11" width="15.85546875" style="1" customWidth="1"/>
    <col min="12" max="12" width="14.85546875" style="2" customWidth="1"/>
    <col min="13" max="13" width="21.140625" style="2" customWidth="1"/>
    <col min="14" max="16" width="16.85546875" style="1" customWidth="1"/>
    <col min="17" max="17" width="16.42578125" style="1" customWidth="1"/>
    <col min="18" max="18" width="12.5703125" style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22.5" customHeight="1"/>
    <row r="2" spans="1:250" s="30" customFormat="1" ht="37.5" customHeight="1">
      <c r="A2" s="195"/>
      <c r="B2" s="195"/>
      <c r="C2" s="196" t="s">
        <v>29</v>
      </c>
      <c r="D2" s="197"/>
      <c r="E2" s="197"/>
      <c r="F2" s="197"/>
      <c r="G2" s="197"/>
      <c r="H2" s="197"/>
      <c r="I2" s="197"/>
      <c r="J2" s="198"/>
      <c r="K2" s="177" t="s">
        <v>33</v>
      </c>
      <c r="L2" s="178"/>
      <c r="M2" s="178"/>
      <c r="N2" s="179"/>
      <c r="O2" s="202"/>
      <c r="P2" s="203"/>
      <c r="Q2" s="52"/>
    </row>
    <row r="3" spans="1:250" s="30" customFormat="1" ht="37.5" customHeight="1">
      <c r="A3" s="195"/>
      <c r="B3" s="195"/>
      <c r="C3" s="199"/>
      <c r="D3" s="200"/>
      <c r="E3" s="200"/>
      <c r="F3" s="200"/>
      <c r="G3" s="200"/>
      <c r="H3" s="200"/>
      <c r="I3" s="200"/>
      <c r="J3" s="201"/>
      <c r="K3" s="177" t="s">
        <v>30</v>
      </c>
      <c r="L3" s="178"/>
      <c r="M3" s="178"/>
      <c r="N3" s="179"/>
      <c r="O3" s="204"/>
      <c r="P3" s="205"/>
      <c r="Q3" s="52"/>
    </row>
    <row r="4" spans="1:250" s="30" customFormat="1" ht="33.75" customHeight="1">
      <c r="A4" s="195"/>
      <c r="B4" s="195"/>
      <c r="C4" s="196" t="s">
        <v>28</v>
      </c>
      <c r="D4" s="197"/>
      <c r="E4" s="197"/>
      <c r="F4" s="197"/>
      <c r="G4" s="197"/>
      <c r="H4" s="197"/>
      <c r="I4" s="197"/>
      <c r="J4" s="198"/>
      <c r="K4" s="177" t="s">
        <v>31</v>
      </c>
      <c r="L4" s="178"/>
      <c r="M4" s="178"/>
      <c r="N4" s="179"/>
      <c r="O4" s="204"/>
      <c r="P4" s="205"/>
      <c r="Q4" s="52"/>
    </row>
    <row r="5" spans="1:250" s="30" customFormat="1" ht="38.25" customHeight="1">
      <c r="A5" s="195"/>
      <c r="B5" s="195"/>
      <c r="C5" s="199"/>
      <c r="D5" s="200"/>
      <c r="E5" s="200"/>
      <c r="F5" s="200"/>
      <c r="G5" s="200"/>
      <c r="H5" s="200"/>
      <c r="I5" s="200"/>
      <c r="J5" s="201"/>
      <c r="K5" s="177" t="s">
        <v>32</v>
      </c>
      <c r="L5" s="178"/>
      <c r="M5" s="178"/>
      <c r="N5" s="179"/>
      <c r="O5" s="206"/>
      <c r="P5" s="207"/>
      <c r="Q5" s="52"/>
    </row>
    <row r="6" spans="1:250" s="30" customFormat="1" ht="23.25" customHeight="1">
      <c r="A6" s="70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52"/>
    </row>
    <row r="7" spans="1:250" s="30" customFormat="1" ht="31.5" customHeight="1">
      <c r="A7" s="71" t="s">
        <v>38</v>
      </c>
      <c r="B7" s="71" t="s">
        <v>47</v>
      </c>
      <c r="C7" s="177" t="s">
        <v>82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9"/>
      <c r="Q7" s="52"/>
    </row>
    <row r="8" spans="1:250" s="30" customFormat="1" ht="36" customHeight="1">
      <c r="A8" s="71" t="s">
        <v>27</v>
      </c>
      <c r="B8" s="72">
        <v>45627</v>
      </c>
      <c r="C8" s="180" t="s">
        <v>112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</row>
    <row r="9" spans="1:250" s="30" customFormat="1" ht="36" customHeight="1">
      <c r="A9" s="163" t="s">
        <v>49</v>
      </c>
      <c r="B9" s="164"/>
      <c r="C9" s="165" t="s">
        <v>50</v>
      </c>
      <c r="D9" s="165"/>
      <c r="E9" s="165"/>
      <c r="F9" s="165"/>
      <c r="G9" s="165"/>
      <c r="H9" s="166"/>
      <c r="I9" s="181" t="s">
        <v>95</v>
      </c>
      <c r="J9" s="182"/>
      <c r="K9" s="183"/>
      <c r="L9" s="187" t="s">
        <v>26</v>
      </c>
      <c r="M9" s="188"/>
      <c r="N9" s="188"/>
      <c r="O9" s="188"/>
      <c r="P9" s="189"/>
      <c r="Q9" s="38"/>
      <c r="S9" s="162"/>
      <c r="T9" s="162"/>
      <c r="U9" s="162"/>
      <c r="V9" s="162"/>
      <c r="W9" s="162"/>
    </row>
    <row r="10" spans="1:250" s="30" customFormat="1" ht="36" customHeight="1">
      <c r="A10" s="163" t="s">
        <v>25</v>
      </c>
      <c r="B10" s="164"/>
      <c r="C10" s="165" t="s">
        <v>51</v>
      </c>
      <c r="D10" s="165"/>
      <c r="E10" s="165"/>
      <c r="F10" s="165"/>
      <c r="G10" s="165"/>
      <c r="H10" s="166"/>
      <c r="I10" s="184"/>
      <c r="J10" s="185"/>
      <c r="K10" s="186"/>
      <c r="L10" s="73" t="s">
        <v>24</v>
      </c>
      <c r="M10" s="167" t="s">
        <v>23</v>
      </c>
      <c r="N10" s="167"/>
      <c r="O10" s="167"/>
      <c r="P10" s="73" t="s">
        <v>22</v>
      </c>
      <c r="Q10" s="38"/>
      <c r="S10" s="50"/>
      <c r="T10" s="50"/>
      <c r="U10" s="50"/>
      <c r="V10" s="50"/>
      <c r="W10" s="50"/>
    </row>
    <row r="11" spans="1:250" s="30" customFormat="1" ht="53.25" customHeight="1">
      <c r="A11" s="168" t="s">
        <v>21</v>
      </c>
      <c r="B11" s="169"/>
      <c r="C11" s="170" t="s">
        <v>52</v>
      </c>
      <c r="D11" s="170"/>
      <c r="E11" s="170"/>
      <c r="F11" s="170"/>
      <c r="G11" s="170"/>
      <c r="H11" s="171"/>
      <c r="I11" s="184"/>
      <c r="J11" s="185"/>
      <c r="K11" s="186"/>
      <c r="L11" s="74"/>
      <c r="M11" s="172"/>
      <c r="N11" s="173"/>
      <c r="O11" s="174"/>
      <c r="P11" s="75"/>
      <c r="Q11" s="38"/>
      <c r="S11" s="47"/>
      <c r="T11" s="175"/>
      <c r="U11" s="175"/>
      <c r="V11" s="175"/>
      <c r="W11" s="47"/>
      <c r="Y11" s="46"/>
      <c r="Z11" s="46"/>
    </row>
    <row r="12" spans="1:250" s="30" customFormat="1" ht="74.25" customHeight="1">
      <c r="A12" s="190" t="s">
        <v>20</v>
      </c>
      <c r="B12" s="191"/>
      <c r="C12" s="170" t="s">
        <v>93</v>
      </c>
      <c r="D12" s="170"/>
      <c r="E12" s="170"/>
      <c r="F12" s="170"/>
      <c r="G12" s="170"/>
      <c r="H12" s="171"/>
      <c r="I12" s="184"/>
      <c r="J12" s="185"/>
      <c r="K12" s="186"/>
      <c r="L12" s="40"/>
      <c r="M12" s="192"/>
      <c r="N12" s="193"/>
      <c r="O12" s="194"/>
      <c r="P12" s="42"/>
      <c r="Q12" s="38"/>
      <c r="S12" s="41"/>
      <c r="T12" s="142"/>
      <c r="U12" s="142"/>
      <c r="V12" s="142"/>
      <c r="W12" s="35"/>
      <c r="Y12" s="33"/>
      <c r="Z12" s="32"/>
      <c r="AA12" s="31"/>
    </row>
    <row r="13" spans="1:250" s="30" customFormat="1" ht="74.25" customHeight="1">
      <c r="A13" s="143" t="s">
        <v>19</v>
      </c>
      <c r="B13" s="144"/>
      <c r="C13" s="145" t="s">
        <v>94</v>
      </c>
      <c r="D13" s="145"/>
      <c r="E13" s="145"/>
      <c r="F13" s="145"/>
      <c r="G13" s="145"/>
      <c r="H13" s="146"/>
      <c r="I13" s="184"/>
      <c r="J13" s="185"/>
      <c r="K13" s="186"/>
      <c r="L13" s="43"/>
      <c r="M13" s="147"/>
      <c r="N13" s="148"/>
      <c r="O13" s="149"/>
      <c r="P13" s="42"/>
      <c r="Q13" s="38"/>
      <c r="S13" s="41"/>
      <c r="T13" s="142"/>
      <c r="U13" s="142"/>
      <c r="V13" s="142"/>
      <c r="W13" s="35"/>
      <c r="Y13" s="33"/>
      <c r="Z13" s="32"/>
      <c r="AA13" s="31"/>
    </row>
    <row r="14" spans="1:250" s="30" customFormat="1" ht="35.25" customHeight="1">
      <c r="A14" s="150" t="s">
        <v>72</v>
      </c>
      <c r="B14" s="150"/>
      <c r="C14" s="151" t="s">
        <v>74</v>
      </c>
      <c r="D14" s="151"/>
      <c r="E14" s="151"/>
      <c r="F14" s="151"/>
      <c r="G14" s="151"/>
      <c r="H14" s="152"/>
      <c r="I14" s="184"/>
      <c r="J14" s="185"/>
      <c r="K14" s="186"/>
      <c r="L14" s="43"/>
      <c r="M14" s="76"/>
      <c r="N14" s="77"/>
      <c r="O14" s="78"/>
      <c r="P14" s="42"/>
      <c r="Q14" s="38"/>
      <c r="S14" s="41"/>
      <c r="T14" s="36"/>
      <c r="U14" s="36"/>
      <c r="V14" s="36"/>
      <c r="W14" s="35"/>
      <c r="Y14" s="33"/>
      <c r="Z14" s="32"/>
      <c r="AA14" s="31"/>
    </row>
    <row r="15" spans="1:250" ht="28.5" customHeight="1">
      <c r="A15" s="153" t="s">
        <v>36</v>
      </c>
      <c r="B15" s="140" t="s">
        <v>34</v>
      </c>
      <c r="C15" s="139" t="s">
        <v>39</v>
      </c>
      <c r="D15" s="139" t="s">
        <v>18</v>
      </c>
      <c r="E15" s="139" t="s">
        <v>45</v>
      </c>
      <c r="F15" s="141" t="s">
        <v>41</v>
      </c>
      <c r="G15" s="139" t="s">
        <v>37</v>
      </c>
      <c r="H15" s="156" t="s">
        <v>35</v>
      </c>
      <c r="I15" s="157"/>
      <c r="J15" s="157"/>
      <c r="K15" s="158"/>
      <c r="L15" s="139" t="s">
        <v>17</v>
      </c>
      <c r="M15" s="139"/>
      <c r="N15" s="137" t="s">
        <v>16</v>
      </c>
      <c r="O15" s="137"/>
      <c r="P15" s="137"/>
      <c r="Q15" s="3"/>
      <c r="R15" s="3"/>
      <c r="S15" s="9"/>
      <c r="T15" s="138"/>
      <c r="U15" s="138"/>
      <c r="V15" s="3"/>
      <c r="W15" s="8"/>
      <c r="X15" s="3"/>
      <c r="Y15" s="16"/>
      <c r="Z15" s="5"/>
      <c r="AA15" s="26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3.75" customHeight="1">
      <c r="A16" s="154"/>
      <c r="B16" s="140"/>
      <c r="C16" s="139"/>
      <c r="D16" s="139"/>
      <c r="E16" s="139"/>
      <c r="F16" s="139"/>
      <c r="G16" s="139"/>
      <c r="H16" s="159"/>
      <c r="I16" s="160"/>
      <c r="J16" s="160"/>
      <c r="K16" s="161"/>
      <c r="L16" s="139"/>
      <c r="M16" s="139"/>
      <c r="N16" s="139" t="s">
        <v>15</v>
      </c>
      <c r="O16" s="139" t="s">
        <v>14</v>
      </c>
      <c r="P16" s="140" t="s">
        <v>13</v>
      </c>
      <c r="Q16" s="3"/>
      <c r="R16" s="3"/>
      <c r="S16" s="7"/>
      <c r="T16" s="138"/>
      <c r="U16" s="138"/>
      <c r="V16" s="3"/>
      <c r="W16" s="6"/>
      <c r="X16" s="3"/>
      <c r="Y16" s="16"/>
      <c r="Z16" s="5"/>
      <c r="AA16" s="2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9.75" customHeight="1">
      <c r="A17" s="155"/>
      <c r="B17" s="140"/>
      <c r="C17" s="139"/>
      <c r="D17" s="139"/>
      <c r="E17" s="139"/>
      <c r="F17" s="139"/>
      <c r="G17" s="139"/>
      <c r="H17" s="57" t="s">
        <v>12</v>
      </c>
      <c r="I17" s="57" t="s">
        <v>11</v>
      </c>
      <c r="J17" s="57" t="s">
        <v>10</v>
      </c>
      <c r="K17" s="58" t="s">
        <v>9</v>
      </c>
      <c r="L17" s="57" t="s">
        <v>8</v>
      </c>
      <c r="M17" s="79" t="s">
        <v>7</v>
      </c>
      <c r="N17" s="139"/>
      <c r="O17" s="139"/>
      <c r="P17" s="140"/>
      <c r="Q17" s="3"/>
      <c r="R17" s="3"/>
      <c r="S17" s="4"/>
      <c r="T17" s="138"/>
      <c r="U17" s="138"/>
      <c r="W17" s="5"/>
      <c r="Y17" s="16"/>
      <c r="Z17" s="5"/>
      <c r="AA17" s="2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21" customHeight="1">
      <c r="A18" s="132" t="s">
        <v>101</v>
      </c>
      <c r="B18" s="132" t="s">
        <v>96</v>
      </c>
      <c r="C18" s="80" t="s">
        <v>3</v>
      </c>
      <c r="D18" s="132" t="s">
        <v>97</v>
      </c>
      <c r="E18" s="81">
        <v>400</v>
      </c>
      <c r="F18" s="82" t="s">
        <v>3</v>
      </c>
      <c r="G18" s="83">
        <v>43500000</v>
      </c>
      <c r="H18" s="83">
        <f>+G18</f>
        <v>43500000</v>
      </c>
      <c r="I18" s="84">
        <v>0</v>
      </c>
      <c r="J18" s="85">
        <v>0</v>
      </c>
      <c r="K18" s="84">
        <v>0</v>
      </c>
      <c r="L18" s="86">
        <v>45658</v>
      </c>
      <c r="M18" s="86">
        <v>46022</v>
      </c>
      <c r="N18" s="135">
        <v>0</v>
      </c>
      <c r="O18" s="135">
        <f>G19/G18</f>
        <v>0</v>
      </c>
      <c r="P18" s="130" t="e">
        <f>N18*N18/O18</f>
        <v>#DIV/0!</v>
      </c>
      <c r="W18" s="27"/>
    </row>
    <row r="19" spans="1:250" ht="57" customHeight="1">
      <c r="A19" s="133"/>
      <c r="B19" s="134"/>
      <c r="C19" s="80" t="s">
        <v>2</v>
      </c>
      <c r="D19" s="134"/>
      <c r="E19" s="81">
        <v>0</v>
      </c>
      <c r="F19" s="82" t="s">
        <v>40</v>
      </c>
      <c r="G19" s="83">
        <v>0</v>
      </c>
      <c r="H19" s="83">
        <f>+G19</f>
        <v>0</v>
      </c>
      <c r="I19" s="84">
        <v>0</v>
      </c>
      <c r="J19" s="85">
        <v>0</v>
      </c>
      <c r="K19" s="84">
        <v>0</v>
      </c>
      <c r="L19" s="86">
        <v>45658</v>
      </c>
      <c r="M19" s="86">
        <v>46022</v>
      </c>
      <c r="N19" s="136"/>
      <c r="O19" s="136"/>
      <c r="P19" s="131"/>
      <c r="AA19" s="26"/>
    </row>
    <row r="20" spans="1:250" ht="21" customHeight="1">
      <c r="A20" s="133"/>
      <c r="B20" s="132" t="s">
        <v>99</v>
      </c>
      <c r="C20" s="80" t="s">
        <v>3</v>
      </c>
      <c r="D20" s="132" t="s">
        <v>98</v>
      </c>
      <c r="E20" s="81">
        <v>400</v>
      </c>
      <c r="F20" s="82" t="s">
        <v>3</v>
      </c>
      <c r="G20" s="105">
        <v>50000000</v>
      </c>
      <c r="H20" s="83">
        <f>+G20</f>
        <v>50000000</v>
      </c>
      <c r="I20" s="84">
        <v>0</v>
      </c>
      <c r="J20" s="85">
        <v>0</v>
      </c>
      <c r="K20" s="84">
        <v>0</v>
      </c>
      <c r="L20" s="86">
        <v>45658</v>
      </c>
      <c r="M20" s="86">
        <v>46022</v>
      </c>
      <c r="N20" s="135">
        <v>0</v>
      </c>
      <c r="O20" s="135">
        <v>0</v>
      </c>
      <c r="P20" s="130"/>
      <c r="W20" s="27"/>
    </row>
    <row r="21" spans="1:250" ht="47.25" customHeight="1">
      <c r="A21" s="133"/>
      <c r="B21" s="134"/>
      <c r="C21" s="80" t="s">
        <v>2</v>
      </c>
      <c r="D21" s="134"/>
      <c r="E21" s="81">
        <v>0</v>
      </c>
      <c r="F21" s="82" t="s">
        <v>40</v>
      </c>
      <c r="G21" s="87"/>
      <c r="H21" s="83"/>
      <c r="I21" s="84">
        <v>0</v>
      </c>
      <c r="J21" s="85">
        <v>0</v>
      </c>
      <c r="K21" s="84">
        <v>0</v>
      </c>
      <c r="L21" s="86">
        <v>45658</v>
      </c>
      <c r="M21" s="86">
        <v>46022</v>
      </c>
      <c r="N21" s="136"/>
      <c r="O21" s="136"/>
      <c r="P21" s="131"/>
      <c r="AA21" s="26"/>
    </row>
    <row r="22" spans="1:250" ht="15.75">
      <c r="A22" s="116"/>
      <c r="B22" s="113" t="s">
        <v>6</v>
      </c>
      <c r="C22" s="80" t="s">
        <v>3</v>
      </c>
      <c r="D22" s="88"/>
      <c r="E22" s="89">
        <v>800</v>
      </c>
      <c r="F22" s="82" t="s">
        <v>3</v>
      </c>
      <c r="G22" s="90">
        <f>+G18+G20</f>
        <v>93500000</v>
      </c>
      <c r="H22" s="90">
        <f>+H18+H20</f>
        <v>93500000</v>
      </c>
      <c r="I22" s="84">
        <v>0</v>
      </c>
      <c r="J22" s="84">
        <v>0</v>
      </c>
      <c r="K22" s="84">
        <v>0</v>
      </c>
      <c r="L22" s="86">
        <v>45658</v>
      </c>
      <c r="M22" s="86">
        <v>46022</v>
      </c>
      <c r="N22" s="114">
        <v>0</v>
      </c>
      <c r="O22" s="115">
        <f>O20+O18</f>
        <v>0</v>
      </c>
      <c r="P22" s="116"/>
    </row>
    <row r="23" spans="1:250" ht="15.75">
      <c r="A23" s="116"/>
      <c r="B23" s="113"/>
      <c r="C23" s="80" t="s">
        <v>2</v>
      </c>
      <c r="D23" s="88"/>
      <c r="E23" s="89">
        <v>0</v>
      </c>
      <c r="F23" s="82" t="s">
        <v>40</v>
      </c>
      <c r="G23" s="83">
        <f>+G19+G21</f>
        <v>0</v>
      </c>
      <c r="H23" s="83">
        <f>+H19+H21</f>
        <v>0</v>
      </c>
      <c r="I23" s="91">
        <v>0</v>
      </c>
      <c r="J23" s="92">
        <v>0</v>
      </c>
      <c r="K23" s="91">
        <v>0</v>
      </c>
      <c r="L23" s="86">
        <v>45658</v>
      </c>
      <c r="M23" s="86">
        <v>46022</v>
      </c>
      <c r="N23" s="114"/>
      <c r="O23" s="115"/>
      <c r="P23" s="116"/>
    </row>
    <row r="24" spans="1:250">
      <c r="A24" s="93"/>
      <c r="B24" s="93"/>
      <c r="C24" s="94"/>
      <c r="D24" s="88"/>
      <c r="E24" s="93"/>
      <c r="F24" s="93"/>
      <c r="G24" s="95"/>
      <c r="H24" s="96"/>
      <c r="I24" s="97"/>
      <c r="J24" s="97"/>
      <c r="K24" s="97"/>
      <c r="L24" s="98"/>
      <c r="M24" s="98"/>
      <c r="N24" s="96"/>
      <c r="O24" s="99"/>
      <c r="P24" s="100"/>
      <c r="Q24" s="12"/>
    </row>
    <row r="25" spans="1:250" ht="46.5" customHeight="1">
      <c r="A25" s="126" t="s">
        <v>42</v>
      </c>
      <c r="B25" s="126"/>
      <c r="C25" s="127" t="s">
        <v>5</v>
      </c>
      <c r="D25" s="127"/>
      <c r="E25" s="127"/>
      <c r="F25" s="127"/>
      <c r="G25" s="127"/>
      <c r="H25" s="127"/>
      <c r="I25" s="101" t="s">
        <v>43</v>
      </c>
      <c r="J25" s="127" t="s">
        <v>44</v>
      </c>
      <c r="K25" s="127"/>
      <c r="L25" s="128" t="s">
        <v>4</v>
      </c>
      <c r="M25" s="129"/>
      <c r="N25" s="129"/>
      <c r="O25" s="129"/>
      <c r="P25" s="129"/>
    </row>
    <row r="26" spans="1:250" ht="26.25" customHeight="1">
      <c r="A26" s="117" t="s">
        <v>102</v>
      </c>
      <c r="B26" s="108"/>
      <c r="C26" s="118" t="s">
        <v>100</v>
      </c>
      <c r="D26" s="119"/>
      <c r="E26" s="119"/>
      <c r="F26" s="119"/>
      <c r="G26" s="119"/>
      <c r="H26" s="120"/>
      <c r="I26" s="124" t="s">
        <v>81</v>
      </c>
      <c r="J26" s="102" t="s">
        <v>3</v>
      </c>
      <c r="K26" s="103">
        <v>600</v>
      </c>
      <c r="L26" s="125" t="s">
        <v>65</v>
      </c>
      <c r="M26" s="125"/>
      <c r="N26" s="125"/>
      <c r="O26" s="125"/>
      <c r="P26" s="125"/>
    </row>
    <row r="27" spans="1:250" ht="18" customHeight="1">
      <c r="A27" s="109"/>
      <c r="B27" s="111"/>
      <c r="C27" s="121"/>
      <c r="D27" s="122"/>
      <c r="E27" s="122"/>
      <c r="F27" s="122"/>
      <c r="G27" s="122"/>
      <c r="H27" s="123"/>
      <c r="I27" s="124"/>
      <c r="J27" s="102" t="s">
        <v>2</v>
      </c>
      <c r="K27" s="104"/>
      <c r="L27" s="125"/>
      <c r="M27" s="125"/>
      <c r="N27" s="125"/>
      <c r="O27" s="125"/>
      <c r="P27" s="125"/>
    </row>
    <row r="28" spans="1:250" ht="15" customHeight="1">
      <c r="A28" s="106" t="s">
        <v>1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12" t="s">
        <v>0</v>
      </c>
      <c r="M28" s="112"/>
      <c r="N28" s="112"/>
      <c r="O28" s="112"/>
      <c r="P28" s="112"/>
    </row>
    <row r="29" spans="1:250" ht="29.25" customHeight="1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1"/>
      <c r="L29" s="112"/>
      <c r="M29" s="112"/>
      <c r="N29" s="112"/>
      <c r="O29" s="112"/>
      <c r="P29" s="112"/>
    </row>
    <row r="30" spans="1:250">
      <c r="L30" s="10"/>
      <c r="M30" s="10"/>
    </row>
    <row r="31" spans="1:250" ht="15.75"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250" ht="15.75"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7:52" ht="15.7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7:52" ht="15.75"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7:52" ht="15.75"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7:52" ht="15.75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7:52" ht="15.75"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7:52" ht="15.75"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7:52" ht="15.75"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7:52" ht="15.75"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7:52" ht="15.75"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7:52" ht="15.75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7:52" ht="15.75"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7:52" ht="15.75"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7:52" ht="15.75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7:52" ht="15.75"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7:52" ht="15.75"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7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</sheetData>
  <mergeCells count="75">
    <mergeCell ref="A2:B5"/>
    <mergeCell ref="C2:J3"/>
    <mergeCell ref="K2:N2"/>
    <mergeCell ref="O2:P5"/>
    <mergeCell ref="K3:N3"/>
    <mergeCell ref="C4:J5"/>
    <mergeCell ref="K4:N4"/>
    <mergeCell ref="K5:N5"/>
    <mergeCell ref="B6:P6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S9:W9"/>
    <mergeCell ref="A10:B10"/>
    <mergeCell ref="C10:H10"/>
    <mergeCell ref="M10:O10"/>
    <mergeCell ref="A11:B11"/>
    <mergeCell ref="C11:H11"/>
    <mergeCell ref="M11:O11"/>
    <mergeCell ref="T11:V11"/>
    <mergeCell ref="F15:F17"/>
    <mergeCell ref="T12:V12"/>
    <mergeCell ref="A13:B13"/>
    <mergeCell ref="C13:H13"/>
    <mergeCell ref="M13:O13"/>
    <mergeCell ref="T13:V13"/>
    <mergeCell ref="A14:B14"/>
    <mergeCell ref="C14:H14"/>
    <mergeCell ref="A15:A17"/>
    <mergeCell ref="B15:B17"/>
    <mergeCell ref="C15:C17"/>
    <mergeCell ref="D15:D17"/>
    <mergeCell ref="E15:E17"/>
    <mergeCell ref="G15:G17"/>
    <mergeCell ref="H15:K16"/>
    <mergeCell ref="L15:M16"/>
    <mergeCell ref="N15:P15"/>
    <mergeCell ref="T15:U15"/>
    <mergeCell ref="N16:N17"/>
    <mergeCell ref="O16:O17"/>
    <mergeCell ref="P16:P17"/>
    <mergeCell ref="T16:U16"/>
    <mergeCell ref="T17:U17"/>
    <mergeCell ref="P20:P21"/>
    <mergeCell ref="A18:A21"/>
    <mergeCell ref="B18:B19"/>
    <mergeCell ref="D18:D19"/>
    <mergeCell ref="N18:N19"/>
    <mergeCell ref="O18:O19"/>
    <mergeCell ref="P18:P19"/>
    <mergeCell ref="B20:B21"/>
    <mergeCell ref="D20:D21"/>
    <mergeCell ref="N20:N21"/>
    <mergeCell ref="O20:O21"/>
    <mergeCell ref="A28:K29"/>
    <mergeCell ref="L28:P29"/>
    <mergeCell ref="B22:B23"/>
    <mergeCell ref="N22:N23"/>
    <mergeCell ref="O22:O23"/>
    <mergeCell ref="P22:P23"/>
    <mergeCell ref="A26:B27"/>
    <mergeCell ref="C26:H27"/>
    <mergeCell ref="I26:I27"/>
    <mergeCell ref="L26:P27"/>
    <mergeCell ref="A25:B25"/>
    <mergeCell ref="C25:H25"/>
    <mergeCell ref="J25:K25"/>
    <mergeCell ref="L25:P25"/>
    <mergeCell ref="A22:A23"/>
  </mergeCells>
  <pageMargins left="0.70866141732283472" right="0.70866141732283472" top="0.74803149606299213" bottom="0.74803149606299213" header="0.31496062992125984" footer="0.31496062992125984"/>
  <pageSetup scale="30" orientation="landscape" r:id="rId1"/>
  <colBreaks count="1" manualBreakCount="1">
    <brk id="1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P65"/>
  <sheetViews>
    <sheetView view="pageBreakPreview" topLeftCell="A7" zoomScale="60" zoomScaleNormal="60" workbookViewId="0">
      <selection activeCell="B8" sqref="B8"/>
    </sheetView>
  </sheetViews>
  <sheetFormatPr baseColWidth="10" defaultColWidth="12.5703125" defaultRowHeight="15"/>
  <cols>
    <col min="1" max="1" width="45.42578125" style="1" customWidth="1"/>
    <col min="2" max="2" width="44.140625" style="1" customWidth="1"/>
    <col min="3" max="3" width="16.85546875" style="1" customWidth="1"/>
    <col min="4" max="4" width="33.140625" style="1" customWidth="1"/>
    <col min="5" max="5" width="16.7109375" style="1" customWidth="1"/>
    <col min="6" max="6" width="18" style="1" customWidth="1"/>
    <col min="7" max="7" width="22.85546875" style="1" customWidth="1"/>
    <col min="8" max="8" width="19" style="1" customWidth="1"/>
    <col min="9" max="9" width="20.85546875" style="3" customWidth="1"/>
    <col min="10" max="10" width="13.5703125" style="1" customWidth="1"/>
    <col min="11" max="11" width="15.85546875" style="1" customWidth="1"/>
    <col min="12" max="12" width="14.85546875" style="2" customWidth="1"/>
    <col min="13" max="13" width="21.140625" style="2" customWidth="1"/>
    <col min="14" max="16" width="16.85546875" style="1" customWidth="1"/>
    <col min="17" max="17" width="16.42578125" style="1" customWidth="1"/>
    <col min="18" max="18" width="12.5703125" style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22.5" customHeight="1"/>
    <row r="2" spans="1:250" s="30" customFormat="1" ht="37.5" customHeight="1">
      <c r="A2" s="195"/>
      <c r="B2" s="195"/>
      <c r="C2" s="196" t="s">
        <v>29</v>
      </c>
      <c r="D2" s="197"/>
      <c r="E2" s="197"/>
      <c r="F2" s="197"/>
      <c r="G2" s="197"/>
      <c r="H2" s="197"/>
      <c r="I2" s="197"/>
      <c r="J2" s="198"/>
      <c r="K2" s="177" t="s">
        <v>33</v>
      </c>
      <c r="L2" s="178"/>
      <c r="M2" s="178"/>
      <c r="N2" s="179"/>
      <c r="O2" s="202"/>
      <c r="P2" s="203"/>
      <c r="Q2" s="52"/>
    </row>
    <row r="3" spans="1:250" s="30" customFormat="1" ht="37.5" customHeight="1">
      <c r="A3" s="195"/>
      <c r="B3" s="195"/>
      <c r="C3" s="199"/>
      <c r="D3" s="200"/>
      <c r="E3" s="200"/>
      <c r="F3" s="200"/>
      <c r="G3" s="200"/>
      <c r="H3" s="200"/>
      <c r="I3" s="200"/>
      <c r="J3" s="201"/>
      <c r="K3" s="177" t="s">
        <v>30</v>
      </c>
      <c r="L3" s="178"/>
      <c r="M3" s="178"/>
      <c r="N3" s="179"/>
      <c r="O3" s="204"/>
      <c r="P3" s="205"/>
      <c r="Q3" s="52"/>
    </row>
    <row r="4" spans="1:250" s="30" customFormat="1" ht="33.75" customHeight="1">
      <c r="A4" s="195"/>
      <c r="B4" s="195"/>
      <c r="C4" s="196" t="s">
        <v>28</v>
      </c>
      <c r="D4" s="197"/>
      <c r="E4" s="197"/>
      <c r="F4" s="197"/>
      <c r="G4" s="197"/>
      <c r="H4" s="197"/>
      <c r="I4" s="197"/>
      <c r="J4" s="198"/>
      <c r="K4" s="177" t="s">
        <v>31</v>
      </c>
      <c r="L4" s="178"/>
      <c r="M4" s="178"/>
      <c r="N4" s="179"/>
      <c r="O4" s="204"/>
      <c r="P4" s="205"/>
      <c r="Q4" s="52"/>
    </row>
    <row r="5" spans="1:250" s="30" customFormat="1" ht="38.25" customHeight="1">
      <c r="A5" s="195"/>
      <c r="B5" s="195"/>
      <c r="C5" s="199"/>
      <c r="D5" s="200"/>
      <c r="E5" s="200"/>
      <c r="F5" s="200"/>
      <c r="G5" s="200"/>
      <c r="H5" s="200"/>
      <c r="I5" s="200"/>
      <c r="J5" s="201"/>
      <c r="K5" s="177" t="s">
        <v>32</v>
      </c>
      <c r="L5" s="178"/>
      <c r="M5" s="178"/>
      <c r="N5" s="179"/>
      <c r="O5" s="206"/>
      <c r="P5" s="207"/>
      <c r="Q5" s="52"/>
    </row>
    <row r="6" spans="1:250" s="30" customFormat="1" ht="23.25" customHeight="1">
      <c r="A6" s="70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52"/>
    </row>
    <row r="7" spans="1:250" s="30" customFormat="1" ht="31.5" customHeight="1">
      <c r="A7" s="71" t="s">
        <v>38</v>
      </c>
      <c r="B7" s="71" t="s">
        <v>47</v>
      </c>
      <c r="C7" s="177" t="s">
        <v>82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9"/>
      <c r="Q7" s="52"/>
    </row>
    <row r="8" spans="1:250" s="30" customFormat="1" ht="36" customHeight="1">
      <c r="A8" s="71" t="s">
        <v>27</v>
      </c>
      <c r="B8" s="72">
        <v>45627</v>
      </c>
      <c r="C8" s="180" t="s">
        <v>112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</row>
    <row r="9" spans="1:250" s="30" customFormat="1" ht="36" customHeight="1">
      <c r="A9" s="163" t="s">
        <v>49</v>
      </c>
      <c r="B9" s="164"/>
      <c r="C9" s="165" t="s">
        <v>50</v>
      </c>
      <c r="D9" s="165"/>
      <c r="E9" s="165"/>
      <c r="F9" s="165"/>
      <c r="G9" s="165"/>
      <c r="H9" s="166"/>
      <c r="I9" s="181" t="s">
        <v>92</v>
      </c>
      <c r="J9" s="182"/>
      <c r="K9" s="183"/>
      <c r="L9" s="187" t="s">
        <v>26</v>
      </c>
      <c r="M9" s="188"/>
      <c r="N9" s="188"/>
      <c r="O9" s="188"/>
      <c r="P9" s="189"/>
      <c r="Q9" s="38"/>
      <c r="S9" s="162"/>
      <c r="T9" s="162"/>
      <c r="U9" s="162"/>
      <c r="V9" s="162"/>
      <c r="W9" s="162"/>
    </row>
    <row r="10" spans="1:250" s="30" customFormat="1" ht="36" customHeight="1">
      <c r="A10" s="163" t="s">
        <v>25</v>
      </c>
      <c r="B10" s="164"/>
      <c r="C10" s="165" t="s">
        <v>51</v>
      </c>
      <c r="D10" s="165"/>
      <c r="E10" s="165"/>
      <c r="F10" s="165"/>
      <c r="G10" s="165"/>
      <c r="H10" s="166"/>
      <c r="I10" s="184"/>
      <c r="J10" s="185"/>
      <c r="K10" s="186"/>
      <c r="L10" s="73" t="s">
        <v>24</v>
      </c>
      <c r="M10" s="167" t="s">
        <v>23</v>
      </c>
      <c r="N10" s="167"/>
      <c r="O10" s="167"/>
      <c r="P10" s="73" t="s">
        <v>22</v>
      </c>
      <c r="Q10" s="38"/>
      <c r="S10" s="50"/>
      <c r="T10" s="50"/>
      <c r="U10" s="50"/>
      <c r="V10" s="50"/>
      <c r="W10" s="50"/>
    </row>
    <row r="11" spans="1:250" s="30" customFormat="1" ht="53.25" customHeight="1">
      <c r="A11" s="168" t="s">
        <v>21</v>
      </c>
      <c r="B11" s="169"/>
      <c r="C11" s="170" t="s">
        <v>109</v>
      </c>
      <c r="D11" s="170"/>
      <c r="E11" s="170"/>
      <c r="F11" s="170"/>
      <c r="G11" s="170"/>
      <c r="H11" s="171"/>
      <c r="I11" s="184"/>
      <c r="J11" s="185"/>
      <c r="K11" s="186"/>
      <c r="L11" s="74"/>
      <c r="M11" s="172"/>
      <c r="N11" s="173"/>
      <c r="O11" s="174"/>
      <c r="P11" s="75"/>
      <c r="Q11" s="38"/>
      <c r="S11" s="47"/>
      <c r="T11" s="175"/>
      <c r="U11" s="175"/>
      <c r="V11" s="175"/>
      <c r="W11" s="47"/>
      <c r="Y11" s="46"/>
      <c r="Z11" s="46"/>
    </row>
    <row r="12" spans="1:250" s="30" customFormat="1" ht="74.25" customHeight="1">
      <c r="A12" s="190" t="s">
        <v>20</v>
      </c>
      <c r="B12" s="191"/>
      <c r="C12" s="170" t="s">
        <v>83</v>
      </c>
      <c r="D12" s="170"/>
      <c r="E12" s="170"/>
      <c r="F12" s="170"/>
      <c r="G12" s="170"/>
      <c r="H12" s="171"/>
      <c r="I12" s="184"/>
      <c r="J12" s="185"/>
      <c r="K12" s="186"/>
      <c r="L12" s="40"/>
      <c r="M12" s="192"/>
      <c r="N12" s="193"/>
      <c r="O12" s="194"/>
      <c r="P12" s="42"/>
      <c r="Q12" s="38"/>
      <c r="S12" s="41"/>
      <c r="T12" s="142"/>
      <c r="U12" s="142"/>
      <c r="V12" s="142"/>
      <c r="W12" s="35"/>
      <c r="Y12" s="33"/>
      <c r="Z12" s="32"/>
      <c r="AA12" s="31"/>
    </row>
    <row r="13" spans="1:250" s="30" customFormat="1" ht="74.25" customHeight="1">
      <c r="A13" s="143" t="s">
        <v>19</v>
      </c>
      <c r="B13" s="144"/>
      <c r="C13" s="145" t="s">
        <v>84</v>
      </c>
      <c r="D13" s="145"/>
      <c r="E13" s="145"/>
      <c r="F13" s="145"/>
      <c r="G13" s="145"/>
      <c r="H13" s="146"/>
      <c r="I13" s="184"/>
      <c r="J13" s="185"/>
      <c r="K13" s="186"/>
      <c r="L13" s="43"/>
      <c r="M13" s="147"/>
      <c r="N13" s="148"/>
      <c r="O13" s="149"/>
      <c r="P13" s="42"/>
      <c r="Q13" s="38"/>
      <c r="S13" s="41"/>
      <c r="T13" s="142"/>
      <c r="U13" s="142"/>
      <c r="V13" s="142"/>
      <c r="W13" s="35"/>
      <c r="Y13" s="33"/>
      <c r="Z13" s="32"/>
      <c r="AA13" s="31"/>
    </row>
    <row r="14" spans="1:250" s="30" customFormat="1" ht="35.25" customHeight="1">
      <c r="A14" s="150" t="s">
        <v>72</v>
      </c>
      <c r="B14" s="150"/>
      <c r="C14" s="151" t="s">
        <v>74</v>
      </c>
      <c r="D14" s="151"/>
      <c r="E14" s="151"/>
      <c r="F14" s="151"/>
      <c r="G14" s="151"/>
      <c r="H14" s="152"/>
      <c r="I14" s="184"/>
      <c r="J14" s="185"/>
      <c r="K14" s="186"/>
      <c r="L14" s="43"/>
      <c r="M14" s="76"/>
      <c r="N14" s="77"/>
      <c r="O14" s="78"/>
      <c r="P14" s="42"/>
      <c r="Q14" s="38"/>
      <c r="S14" s="41"/>
      <c r="T14" s="36"/>
      <c r="U14" s="36"/>
      <c r="V14" s="36"/>
      <c r="W14" s="35"/>
      <c r="Y14" s="33"/>
      <c r="Z14" s="32"/>
      <c r="AA14" s="31"/>
    </row>
    <row r="15" spans="1:250" ht="28.5" customHeight="1">
      <c r="A15" s="153" t="s">
        <v>36</v>
      </c>
      <c r="B15" s="140" t="s">
        <v>34</v>
      </c>
      <c r="C15" s="139" t="s">
        <v>39</v>
      </c>
      <c r="D15" s="139" t="s">
        <v>18</v>
      </c>
      <c r="E15" s="139" t="s">
        <v>45</v>
      </c>
      <c r="F15" s="141" t="s">
        <v>41</v>
      </c>
      <c r="G15" s="139" t="s">
        <v>37</v>
      </c>
      <c r="H15" s="156" t="s">
        <v>35</v>
      </c>
      <c r="I15" s="157"/>
      <c r="J15" s="157"/>
      <c r="K15" s="158"/>
      <c r="L15" s="139" t="s">
        <v>17</v>
      </c>
      <c r="M15" s="139"/>
      <c r="N15" s="137" t="s">
        <v>16</v>
      </c>
      <c r="O15" s="137"/>
      <c r="P15" s="137"/>
      <c r="Q15" s="3"/>
      <c r="R15" s="3"/>
      <c r="S15" s="9"/>
      <c r="T15" s="138"/>
      <c r="U15" s="138"/>
      <c r="V15" s="3"/>
      <c r="W15" s="8"/>
      <c r="X15" s="3"/>
      <c r="Y15" s="16"/>
      <c r="Z15" s="5"/>
      <c r="AA15" s="26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3.75" customHeight="1">
      <c r="A16" s="154"/>
      <c r="B16" s="140"/>
      <c r="C16" s="139"/>
      <c r="D16" s="139"/>
      <c r="E16" s="139"/>
      <c r="F16" s="139"/>
      <c r="G16" s="139"/>
      <c r="H16" s="159"/>
      <c r="I16" s="160"/>
      <c r="J16" s="160"/>
      <c r="K16" s="161"/>
      <c r="L16" s="139"/>
      <c r="M16" s="139"/>
      <c r="N16" s="139" t="s">
        <v>15</v>
      </c>
      <c r="O16" s="139" t="s">
        <v>14</v>
      </c>
      <c r="P16" s="140" t="s">
        <v>13</v>
      </c>
      <c r="Q16" s="3"/>
      <c r="R16" s="3"/>
      <c r="S16" s="7"/>
      <c r="T16" s="138"/>
      <c r="U16" s="138"/>
      <c r="V16" s="3"/>
      <c r="W16" s="6"/>
      <c r="X16" s="3"/>
      <c r="Y16" s="16"/>
      <c r="Z16" s="5"/>
      <c r="AA16" s="2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9.75" customHeight="1">
      <c r="A17" s="155"/>
      <c r="B17" s="140"/>
      <c r="C17" s="139"/>
      <c r="D17" s="139"/>
      <c r="E17" s="139"/>
      <c r="F17" s="139"/>
      <c r="G17" s="139"/>
      <c r="H17" s="57" t="s">
        <v>12</v>
      </c>
      <c r="I17" s="57" t="s">
        <v>11</v>
      </c>
      <c r="J17" s="57" t="s">
        <v>10</v>
      </c>
      <c r="K17" s="58" t="s">
        <v>9</v>
      </c>
      <c r="L17" s="57" t="s">
        <v>8</v>
      </c>
      <c r="M17" s="79" t="s">
        <v>7</v>
      </c>
      <c r="N17" s="139"/>
      <c r="O17" s="139"/>
      <c r="P17" s="140"/>
      <c r="Q17" s="3"/>
      <c r="R17" s="3"/>
      <c r="S17" s="4"/>
      <c r="T17" s="138"/>
      <c r="U17" s="138"/>
      <c r="W17" s="5"/>
      <c r="Y17" s="16"/>
      <c r="Z17" s="5"/>
      <c r="AA17" s="2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21" customHeight="1">
      <c r="A18" s="132" t="s">
        <v>104</v>
      </c>
      <c r="B18" s="208" t="s">
        <v>85</v>
      </c>
      <c r="C18" s="80" t="s">
        <v>3</v>
      </c>
      <c r="D18" s="132" t="s">
        <v>88</v>
      </c>
      <c r="E18" s="81">
        <v>1</v>
      </c>
      <c r="F18" s="82" t="s">
        <v>3</v>
      </c>
      <c r="G18" s="83">
        <v>68800000</v>
      </c>
      <c r="H18" s="83">
        <f>+G18</f>
        <v>68800000</v>
      </c>
      <c r="I18" s="84">
        <v>0</v>
      </c>
      <c r="J18" s="85">
        <v>0</v>
      </c>
      <c r="K18" s="84">
        <v>0</v>
      </c>
      <c r="L18" s="86">
        <v>45292</v>
      </c>
      <c r="M18" s="86">
        <v>45657</v>
      </c>
      <c r="N18" s="135">
        <v>1</v>
      </c>
      <c r="O18" s="135">
        <f>G19/G18</f>
        <v>0</v>
      </c>
      <c r="P18" s="130"/>
      <c r="W18" s="27"/>
    </row>
    <row r="19" spans="1:250" ht="30.75" customHeight="1">
      <c r="A19" s="133"/>
      <c r="B19" s="209"/>
      <c r="C19" s="80" t="s">
        <v>2</v>
      </c>
      <c r="D19" s="134"/>
      <c r="E19" s="81">
        <v>1</v>
      </c>
      <c r="F19" s="82" t="s">
        <v>40</v>
      </c>
      <c r="G19" s="83"/>
      <c r="H19" s="83">
        <f>+G19</f>
        <v>0</v>
      </c>
      <c r="I19" s="84">
        <v>0</v>
      </c>
      <c r="J19" s="85">
        <v>0</v>
      </c>
      <c r="K19" s="84">
        <v>0</v>
      </c>
      <c r="L19" s="86"/>
      <c r="M19" s="86"/>
      <c r="N19" s="136"/>
      <c r="O19" s="136"/>
      <c r="P19" s="131"/>
      <c r="AA19" s="26"/>
    </row>
    <row r="20" spans="1:250" ht="21" customHeight="1">
      <c r="A20" s="133"/>
      <c r="B20" s="208" t="s">
        <v>86</v>
      </c>
      <c r="C20" s="80" t="s">
        <v>3</v>
      </c>
      <c r="D20" s="132" t="s">
        <v>89</v>
      </c>
      <c r="E20" s="81">
        <v>0</v>
      </c>
      <c r="F20" s="82" t="s">
        <v>3</v>
      </c>
      <c r="G20" s="105">
        <v>60000000</v>
      </c>
      <c r="H20" s="105">
        <v>60000000</v>
      </c>
      <c r="I20" s="84">
        <v>0</v>
      </c>
      <c r="J20" s="85">
        <v>0</v>
      </c>
      <c r="K20" s="84">
        <v>0</v>
      </c>
      <c r="L20" s="86">
        <v>45292</v>
      </c>
      <c r="M20" s="86">
        <v>45657</v>
      </c>
      <c r="N20" s="135">
        <v>0</v>
      </c>
      <c r="O20" s="135">
        <v>0</v>
      </c>
      <c r="P20" s="130"/>
      <c r="W20" s="27"/>
    </row>
    <row r="21" spans="1:250" ht="47.25" customHeight="1">
      <c r="A21" s="133"/>
      <c r="B21" s="209"/>
      <c r="C21" s="80" t="s">
        <v>2</v>
      </c>
      <c r="D21" s="134"/>
      <c r="E21" s="81">
        <v>0</v>
      </c>
      <c r="F21" s="82" t="s">
        <v>40</v>
      </c>
      <c r="G21" s="87"/>
      <c r="H21" s="83"/>
      <c r="I21" s="84">
        <v>0</v>
      </c>
      <c r="J21" s="85">
        <v>0</v>
      </c>
      <c r="K21" s="84">
        <v>0</v>
      </c>
      <c r="L21" s="86"/>
      <c r="M21" s="86"/>
      <c r="N21" s="136"/>
      <c r="O21" s="136"/>
      <c r="P21" s="131"/>
      <c r="AA21" s="26"/>
    </row>
    <row r="22" spans="1:250" ht="19.5" customHeight="1">
      <c r="A22" s="133"/>
      <c r="B22" s="132" t="s">
        <v>87</v>
      </c>
      <c r="C22" s="80" t="s">
        <v>3</v>
      </c>
      <c r="D22" s="132" t="s">
        <v>90</v>
      </c>
      <c r="E22" s="81">
        <v>1</v>
      </c>
      <c r="F22" s="82" t="s">
        <v>3</v>
      </c>
      <c r="G22" s="105">
        <v>100000000</v>
      </c>
      <c r="H22" s="83">
        <f>+G22</f>
        <v>100000000</v>
      </c>
      <c r="I22" s="84">
        <v>0</v>
      </c>
      <c r="J22" s="85">
        <v>0</v>
      </c>
      <c r="K22" s="84">
        <v>0</v>
      </c>
      <c r="L22" s="86">
        <v>45292</v>
      </c>
      <c r="M22" s="86">
        <v>45657</v>
      </c>
      <c r="N22" s="135">
        <v>0</v>
      </c>
      <c r="O22" s="135">
        <v>0</v>
      </c>
      <c r="P22" s="130"/>
      <c r="AA22" s="26"/>
    </row>
    <row r="23" spans="1:250" ht="39.75" customHeight="1">
      <c r="A23" s="134"/>
      <c r="B23" s="134"/>
      <c r="C23" s="80" t="s">
        <v>2</v>
      </c>
      <c r="D23" s="134"/>
      <c r="E23" s="81">
        <v>0</v>
      </c>
      <c r="F23" s="82" t="s">
        <v>40</v>
      </c>
      <c r="G23" s="87"/>
      <c r="H23" s="83"/>
      <c r="I23" s="84">
        <v>0</v>
      </c>
      <c r="J23" s="85">
        <v>0</v>
      </c>
      <c r="K23" s="84">
        <v>0</v>
      </c>
      <c r="L23" s="86"/>
      <c r="M23" s="86"/>
      <c r="N23" s="136"/>
      <c r="O23" s="136"/>
      <c r="P23" s="131"/>
    </row>
    <row r="24" spans="1:250" ht="15.75">
      <c r="A24" s="116"/>
      <c r="B24" s="113" t="s">
        <v>6</v>
      </c>
      <c r="C24" s="80" t="s">
        <v>3</v>
      </c>
      <c r="D24" s="88"/>
      <c r="E24" s="89">
        <f>E22+E18</f>
        <v>2</v>
      </c>
      <c r="F24" s="82" t="s">
        <v>3</v>
      </c>
      <c r="G24" s="90">
        <f>SUM(G22+G20+G18)</f>
        <v>228800000</v>
      </c>
      <c r="H24" s="90">
        <f>SUM(H22+H20+H18)</f>
        <v>228800000</v>
      </c>
      <c r="I24" s="84">
        <v>0</v>
      </c>
      <c r="J24" s="84">
        <v>0</v>
      </c>
      <c r="K24" s="84">
        <v>0</v>
      </c>
      <c r="L24" s="86"/>
      <c r="M24" s="86"/>
      <c r="N24" s="114">
        <v>0</v>
      </c>
      <c r="O24" s="115">
        <f>O22+O18</f>
        <v>0</v>
      </c>
      <c r="P24" s="116"/>
    </row>
    <row r="25" spans="1:250" ht="15.75">
      <c r="A25" s="116"/>
      <c r="B25" s="113"/>
      <c r="C25" s="80" t="s">
        <v>2</v>
      </c>
      <c r="D25" s="88"/>
      <c r="E25" s="89">
        <v>1</v>
      </c>
      <c r="F25" s="82" t="s">
        <v>40</v>
      </c>
      <c r="G25" s="83">
        <f>G19+G23</f>
        <v>0</v>
      </c>
      <c r="H25" s="83">
        <f>H19+H23</f>
        <v>0</v>
      </c>
      <c r="I25" s="91">
        <v>0</v>
      </c>
      <c r="J25" s="92">
        <v>0</v>
      </c>
      <c r="K25" s="91">
        <v>0</v>
      </c>
      <c r="L25" s="86"/>
      <c r="M25" s="86"/>
      <c r="N25" s="114"/>
      <c r="O25" s="115"/>
      <c r="P25" s="116"/>
    </row>
    <row r="26" spans="1:250">
      <c r="A26" s="93"/>
      <c r="B26" s="93"/>
      <c r="C26" s="94"/>
      <c r="D26" s="88"/>
      <c r="E26" s="93"/>
      <c r="F26" s="93"/>
      <c r="G26" s="95"/>
      <c r="H26" s="96"/>
      <c r="I26" s="97"/>
      <c r="J26" s="97"/>
      <c r="K26" s="97"/>
      <c r="L26" s="98"/>
      <c r="M26" s="98"/>
      <c r="N26" s="96"/>
      <c r="O26" s="99"/>
      <c r="P26" s="100"/>
      <c r="Q26" s="12"/>
    </row>
    <row r="27" spans="1:250" ht="31.5">
      <c r="A27" s="126" t="s">
        <v>42</v>
      </c>
      <c r="B27" s="126"/>
      <c r="C27" s="127" t="s">
        <v>5</v>
      </c>
      <c r="D27" s="127"/>
      <c r="E27" s="127"/>
      <c r="F27" s="127"/>
      <c r="G27" s="127"/>
      <c r="H27" s="127"/>
      <c r="I27" s="101" t="s">
        <v>43</v>
      </c>
      <c r="J27" s="127" t="s">
        <v>44</v>
      </c>
      <c r="K27" s="127"/>
      <c r="L27" s="128" t="s">
        <v>4</v>
      </c>
      <c r="M27" s="129"/>
      <c r="N27" s="129"/>
      <c r="O27" s="129"/>
      <c r="P27" s="129"/>
    </row>
    <row r="28" spans="1:250" ht="26.25" customHeight="1">
      <c r="A28" s="117" t="s">
        <v>103</v>
      </c>
      <c r="B28" s="108"/>
      <c r="C28" s="118" t="s">
        <v>91</v>
      </c>
      <c r="D28" s="119"/>
      <c r="E28" s="119"/>
      <c r="F28" s="119"/>
      <c r="G28" s="119"/>
      <c r="H28" s="120"/>
      <c r="I28" s="124" t="s">
        <v>81</v>
      </c>
      <c r="J28" s="102" t="s">
        <v>3</v>
      </c>
      <c r="K28" s="103">
        <v>2</v>
      </c>
      <c r="L28" s="125" t="s">
        <v>65</v>
      </c>
      <c r="M28" s="125"/>
      <c r="N28" s="125"/>
      <c r="O28" s="125"/>
      <c r="P28" s="125"/>
    </row>
    <row r="29" spans="1:250" ht="18" customHeight="1">
      <c r="A29" s="109"/>
      <c r="B29" s="111"/>
      <c r="C29" s="121"/>
      <c r="D29" s="122"/>
      <c r="E29" s="122"/>
      <c r="F29" s="122"/>
      <c r="G29" s="122"/>
      <c r="H29" s="123"/>
      <c r="I29" s="124"/>
      <c r="J29" s="102" t="s">
        <v>2</v>
      </c>
      <c r="K29" s="104">
        <v>1</v>
      </c>
      <c r="L29" s="125"/>
      <c r="M29" s="125"/>
      <c r="N29" s="125"/>
      <c r="O29" s="125"/>
      <c r="P29" s="125"/>
    </row>
    <row r="30" spans="1:250" ht="15" customHeight="1">
      <c r="A30" s="106" t="s">
        <v>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12" t="s">
        <v>0</v>
      </c>
      <c r="M30" s="112"/>
      <c r="N30" s="112"/>
      <c r="O30" s="112"/>
      <c r="P30" s="112"/>
    </row>
    <row r="31" spans="1:250" ht="29.25" customHeight="1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1"/>
      <c r="L31" s="112"/>
      <c r="M31" s="112"/>
      <c r="N31" s="112"/>
      <c r="O31" s="112"/>
      <c r="P31" s="112"/>
    </row>
    <row r="32" spans="1:250">
      <c r="L32" s="10"/>
      <c r="M32" s="10"/>
    </row>
    <row r="33" spans="17:52" ht="15.7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7:52" ht="15.75"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7:52" ht="15.75"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7:52" ht="15.75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7:52" ht="15.75"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7:52" ht="15.75"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7:52" ht="15.75"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7:52" ht="15.75"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7:52" ht="15.75"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7:52" ht="15.75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7:52" ht="15.75"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7:52" ht="15.75"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7:52" ht="15.75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7:52" ht="15.75"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7:52" ht="15.75"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7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7:52" ht="15.7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7:52" ht="15.75"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</sheetData>
  <mergeCells count="80">
    <mergeCell ref="A2:B5"/>
    <mergeCell ref="C2:J3"/>
    <mergeCell ref="K2:N2"/>
    <mergeCell ref="O2:P5"/>
    <mergeCell ref="K3:N3"/>
    <mergeCell ref="C4:J5"/>
    <mergeCell ref="K4:N4"/>
    <mergeCell ref="K5:N5"/>
    <mergeCell ref="B6:P6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S9:W9"/>
    <mergeCell ref="A10:B10"/>
    <mergeCell ref="C10:H10"/>
    <mergeCell ref="M10:O10"/>
    <mergeCell ref="A11:B11"/>
    <mergeCell ref="C11:H11"/>
    <mergeCell ref="M11:O11"/>
    <mergeCell ref="T11:V11"/>
    <mergeCell ref="F15:F17"/>
    <mergeCell ref="T12:V12"/>
    <mergeCell ref="A13:B13"/>
    <mergeCell ref="C13:H13"/>
    <mergeCell ref="M13:O13"/>
    <mergeCell ref="T13:V13"/>
    <mergeCell ref="A14:B14"/>
    <mergeCell ref="C14:H14"/>
    <mergeCell ref="A15:A17"/>
    <mergeCell ref="B15:B17"/>
    <mergeCell ref="C15:C17"/>
    <mergeCell ref="D15:D17"/>
    <mergeCell ref="E15:E17"/>
    <mergeCell ref="G15:G17"/>
    <mergeCell ref="H15:K16"/>
    <mergeCell ref="L15:M16"/>
    <mergeCell ref="N15:P15"/>
    <mergeCell ref="T15:U15"/>
    <mergeCell ref="N16:N17"/>
    <mergeCell ref="O16:O17"/>
    <mergeCell ref="P16:P17"/>
    <mergeCell ref="T16:U16"/>
    <mergeCell ref="T17:U17"/>
    <mergeCell ref="P18:P19"/>
    <mergeCell ref="B22:B23"/>
    <mergeCell ref="D22:D23"/>
    <mergeCell ref="N22:N23"/>
    <mergeCell ref="O22:O23"/>
    <mergeCell ref="A18:A23"/>
    <mergeCell ref="B18:B19"/>
    <mergeCell ref="D18:D19"/>
    <mergeCell ref="N18:N19"/>
    <mergeCell ref="O18:O19"/>
    <mergeCell ref="A24:A25"/>
    <mergeCell ref="B24:B25"/>
    <mergeCell ref="N24:N25"/>
    <mergeCell ref="O24:O25"/>
    <mergeCell ref="P24:P25"/>
    <mergeCell ref="A30:K31"/>
    <mergeCell ref="L30:P31"/>
    <mergeCell ref="B20:B21"/>
    <mergeCell ref="D20:D21"/>
    <mergeCell ref="N20:N21"/>
    <mergeCell ref="O20:O21"/>
    <mergeCell ref="P20:P21"/>
    <mergeCell ref="A27:B27"/>
    <mergeCell ref="C27:H27"/>
    <mergeCell ref="J27:K27"/>
    <mergeCell ref="L27:P27"/>
    <mergeCell ref="A28:B29"/>
    <mergeCell ref="C28:H29"/>
    <mergeCell ref="I28:I29"/>
    <mergeCell ref="L28:P29"/>
    <mergeCell ref="P22:P23"/>
  </mergeCells>
  <pageMargins left="0.70866141732283472" right="0.70866141732283472" top="0.74803149606299213" bottom="0.74803149606299213" header="0.31496062992125984" footer="0.31496062992125984"/>
  <pageSetup scale="30" orientation="landscape" r:id="rId1"/>
  <colBreaks count="1" manualBreakCount="1">
    <brk id="16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IQ65"/>
  <sheetViews>
    <sheetView view="pageBreakPreview" topLeftCell="D11" zoomScale="60" zoomScaleNormal="57" workbookViewId="0">
      <selection activeCell="R18" sqref="R18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60.5703125" style="1" customWidth="1"/>
    <col min="4" max="4" width="16.85546875" style="1" customWidth="1"/>
    <col min="5" max="5" width="33.140625" style="1" customWidth="1"/>
    <col min="6" max="6" width="16.7109375" style="1" customWidth="1"/>
    <col min="7" max="7" width="18" style="1" customWidth="1"/>
    <col min="8" max="8" width="22.85546875" style="1" customWidth="1"/>
    <col min="9" max="9" width="17.28515625" style="1" bestFit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0" customFormat="1" ht="37.5" customHeight="1">
      <c r="B2" s="289"/>
      <c r="C2" s="289"/>
      <c r="D2" s="298" t="s">
        <v>29</v>
      </c>
      <c r="E2" s="299"/>
      <c r="F2" s="299"/>
      <c r="G2" s="299"/>
      <c r="H2" s="299"/>
      <c r="I2" s="299"/>
      <c r="J2" s="299"/>
      <c r="K2" s="300"/>
      <c r="L2" s="304" t="s">
        <v>33</v>
      </c>
      <c r="M2" s="305"/>
      <c r="N2" s="305"/>
      <c r="O2" s="306"/>
      <c r="P2" s="307"/>
      <c r="Q2" s="308"/>
      <c r="R2" s="52"/>
    </row>
    <row r="3" spans="2:251" s="30" customFormat="1" ht="37.5" customHeight="1">
      <c r="B3" s="289"/>
      <c r="C3" s="289"/>
      <c r="D3" s="301"/>
      <c r="E3" s="302"/>
      <c r="F3" s="302"/>
      <c r="G3" s="302"/>
      <c r="H3" s="302"/>
      <c r="I3" s="302"/>
      <c r="J3" s="302"/>
      <c r="K3" s="303"/>
      <c r="L3" s="304" t="s">
        <v>30</v>
      </c>
      <c r="M3" s="305"/>
      <c r="N3" s="305"/>
      <c r="O3" s="306"/>
      <c r="P3" s="309"/>
      <c r="Q3" s="310"/>
      <c r="R3" s="52"/>
    </row>
    <row r="4" spans="2:251" s="30" customFormat="1" ht="33.75" customHeight="1">
      <c r="B4" s="289"/>
      <c r="C4" s="289"/>
      <c r="D4" s="298" t="s">
        <v>28</v>
      </c>
      <c r="E4" s="299"/>
      <c r="F4" s="299"/>
      <c r="G4" s="299"/>
      <c r="H4" s="299"/>
      <c r="I4" s="299"/>
      <c r="J4" s="299"/>
      <c r="K4" s="300"/>
      <c r="L4" s="304" t="s">
        <v>31</v>
      </c>
      <c r="M4" s="305"/>
      <c r="N4" s="305"/>
      <c r="O4" s="306"/>
      <c r="P4" s="309"/>
      <c r="Q4" s="310"/>
      <c r="R4" s="52"/>
    </row>
    <row r="5" spans="2:251" s="30" customFormat="1" ht="38.25" customHeight="1">
      <c r="B5" s="289"/>
      <c r="C5" s="289"/>
      <c r="D5" s="301"/>
      <c r="E5" s="302"/>
      <c r="F5" s="302"/>
      <c r="G5" s="302"/>
      <c r="H5" s="302"/>
      <c r="I5" s="302"/>
      <c r="J5" s="302"/>
      <c r="K5" s="303"/>
      <c r="L5" s="304" t="s">
        <v>32</v>
      </c>
      <c r="M5" s="305"/>
      <c r="N5" s="305"/>
      <c r="O5" s="306"/>
      <c r="P5" s="311"/>
      <c r="Q5" s="312"/>
      <c r="R5" s="52"/>
    </row>
    <row r="6" spans="2:251" s="30" customFormat="1" ht="23.25" customHeight="1"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52"/>
    </row>
    <row r="7" spans="2:251" s="30" customFormat="1" ht="31.5" customHeight="1">
      <c r="B7" s="53" t="s">
        <v>38</v>
      </c>
      <c r="C7" s="53" t="s">
        <v>47</v>
      </c>
      <c r="D7" s="277" t="s">
        <v>48</v>
      </c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9"/>
      <c r="R7" s="52"/>
    </row>
    <row r="8" spans="2:251" s="30" customFormat="1" ht="36" customHeight="1">
      <c r="B8" s="53" t="s">
        <v>27</v>
      </c>
      <c r="C8" s="62">
        <v>45565</v>
      </c>
      <c r="D8" s="253" t="s">
        <v>46</v>
      </c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</row>
    <row r="9" spans="2:251" s="30" customFormat="1" ht="36" customHeight="1">
      <c r="B9" s="273" t="s">
        <v>49</v>
      </c>
      <c r="C9" s="274"/>
      <c r="D9" s="254" t="s">
        <v>50</v>
      </c>
      <c r="E9" s="254"/>
      <c r="F9" s="254"/>
      <c r="G9" s="254"/>
      <c r="H9" s="254"/>
      <c r="I9" s="255"/>
      <c r="J9" s="256" t="s">
        <v>66</v>
      </c>
      <c r="K9" s="257"/>
      <c r="L9" s="258"/>
      <c r="M9" s="265" t="s">
        <v>26</v>
      </c>
      <c r="N9" s="266"/>
      <c r="O9" s="266"/>
      <c r="P9" s="266"/>
      <c r="Q9" s="267"/>
      <c r="R9" s="38"/>
      <c r="T9" s="162"/>
      <c r="U9" s="162"/>
      <c r="V9" s="162"/>
      <c r="W9" s="162"/>
      <c r="X9" s="162"/>
    </row>
    <row r="10" spans="2:251" s="30" customFormat="1" ht="36" customHeight="1">
      <c r="B10" s="273" t="s">
        <v>25</v>
      </c>
      <c r="C10" s="274"/>
      <c r="D10" s="254" t="s">
        <v>51</v>
      </c>
      <c r="E10" s="254"/>
      <c r="F10" s="254"/>
      <c r="G10" s="254"/>
      <c r="H10" s="254"/>
      <c r="I10" s="255"/>
      <c r="J10" s="259"/>
      <c r="K10" s="260"/>
      <c r="L10" s="261"/>
      <c r="M10" s="51" t="s">
        <v>24</v>
      </c>
      <c r="N10" s="285" t="s">
        <v>23</v>
      </c>
      <c r="O10" s="285"/>
      <c r="P10" s="285"/>
      <c r="Q10" s="51" t="s">
        <v>22</v>
      </c>
      <c r="R10" s="38"/>
      <c r="T10" s="50"/>
      <c r="U10" s="50"/>
      <c r="V10" s="50"/>
      <c r="W10" s="50"/>
      <c r="X10" s="50"/>
    </row>
    <row r="11" spans="2:251" s="30" customFormat="1" ht="53.25" customHeight="1">
      <c r="B11" s="275" t="s">
        <v>21</v>
      </c>
      <c r="C11" s="276"/>
      <c r="D11" s="268" t="s">
        <v>52</v>
      </c>
      <c r="E11" s="268"/>
      <c r="F11" s="268"/>
      <c r="G11" s="268"/>
      <c r="H11" s="268"/>
      <c r="I11" s="269"/>
      <c r="J11" s="259"/>
      <c r="K11" s="260"/>
      <c r="L11" s="261"/>
      <c r="M11" s="49"/>
      <c r="N11" s="286"/>
      <c r="O11" s="287"/>
      <c r="P11" s="288"/>
      <c r="Q11" s="48"/>
      <c r="R11" s="38"/>
      <c r="T11" s="47"/>
      <c r="U11" s="175"/>
      <c r="V11" s="175"/>
      <c r="W11" s="175"/>
      <c r="X11" s="47"/>
      <c r="Z11" s="46"/>
      <c r="AA11" s="46"/>
    </row>
    <row r="12" spans="2:251" s="30" customFormat="1" ht="74.25" customHeight="1">
      <c r="B12" s="280" t="s">
        <v>20</v>
      </c>
      <c r="C12" s="281"/>
      <c r="D12" s="268" t="s">
        <v>53</v>
      </c>
      <c r="E12" s="268"/>
      <c r="F12" s="268"/>
      <c r="G12" s="268"/>
      <c r="H12" s="268"/>
      <c r="I12" s="269"/>
      <c r="J12" s="259"/>
      <c r="K12" s="260"/>
      <c r="L12" s="261"/>
      <c r="M12" s="45"/>
      <c r="N12" s="270"/>
      <c r="O12" s="271"/>
      <c r="P12" s="272"/>
      <c r="Q12" s="44"/>
      <c r="R12" s="38"/>
      <c r="T12" s="41"/>
      <c r="U12" s="142"/>
      <c r="V12" s="142"/>
      <c r="W12" s="142"/>
      <c r="X12" s="35"/>
      <c r="Z12" s="33"/>
      <c r="AA12" s="32"/>
      <c r="AB12" s="31"/>
    </row>
    <row r="13" spans="2:251" s="30" customFormat="1" ht="74.25" customHeight="1">
      <c r="B13" s="290" t="s">
        <v>19</v>
      </c>
      <c r="C13" s="291"/>
      <c r="D13" s="254" t="s">
        <v>54</v>
      </c>
      <c r="E13" s="254"/>
      <c r="F13" s="254"/>
      <c r="G13" s="254"/>
      <c r="H13" s="254"/>
      <c r="I13" s="255"/>
      <c r="J13" s="259"/>
      <c r="K13" s="260"/>
      <c r="L13" s="261"/>
      <c r="M13" s="43"/>
      <c r="N13" s="282"/>
      <c r="O13" s="283"/>
      <c r="P13" s="284"/>
      <c r="Q13" s="42"/>
      <c r="R13" s="38"/>
      <c r="T13" s="41"/>
      <c r="U13" s="142"/>
      <c r="V13" s="142"/>
      <c r="W13" s="142"/>
      <c r="X13" s="35"/>
      <c r="Z13" s="33"/>
      <c r="AA13" s="32"/>
      <c r="AB13" s="31"/>
    </row>
    <row r="14" spans="2:251" s="30" customFormat="1" ht="28.5" customHeight="1">
      <c r="B14" s="60" t="s">
        <v>55</v>
      </c>
      <c r="C14" s="61"/>
      <c r="D14" s="292" t="s">
        <v>56</v>
      </c>
      <c r="E14" s="292"/>
      <c r="F14" s="292"/>
      <c r="G14" s="292"/>
      <c r="H14" s="292"/>
      <c r="I14" s="293"/>
      <c r="J14" s="262"/>
      <c r="K14" s="263"/>
      <c r="L14" s="264"/>
      <c r="M14" s="40"/>
      <c r="N14" s="282"/>
      <c r="O14" s="283"/>
      <c r="P14" s="284"/>
      <c r="Q14" s="39"/>
      <c r="R14" s="38"/>
      <c r="T14" s="37"/>
      <c r="U14" s="142"/>
      <c r="V14" s="142"/>
      <c r="W14" s="36"/>
      <c r="X14" s="35"/>
      <c r="Y14" s="34"/>
      <c r="Z14" s="33"/>
      <c r="AA14" s="32"/>
      <c r="AB14" s="31"/>
    </row>
    <row r="15" spans="2:251" ht="28.5" customHeight="1">
      <c r="B15" s="295" t="s">
        <v>36</v>
      </c>
      <c r="C15" s="251" t="s">
        <v>34</v>
      </c>
      <c r="D15" s="249" t="s">
        <v>39</v>
      </c>
      <c r="E15" s="249" t="s">
        <v>18</v>
      </c>
      <c r="F15" s="249" t="s">
        <v>45</v>
      </c>
      <c r="G15" s="250" t="s">
        <v>41</v>
      </c>
      <c r="H15" s="249" t="s">
        <v>37</v>
      </c>
      <c r="I15" s="212" t="s">
        <v>35</v>
      </c>
      <c r="J15" s="213"/>
      <c r="K15" s="213"/>
      <c r="L15" s="214"/>
      <c r="M15" s="249" t="s">
        <v>17</v>
      </c>
      <c r="N15" s="249"/>
      <c r="O15" s="294" t="s">
        <v>16</v>
      </c>
      <c r="P15" s="294"/>
      <c r="Q15" s="294"/>
      <c r="R15" s="3"/>
      <c r="S15" s="3"/>
      <c r="T15" s="9"/>
      <c r="U15" s="138"/>
      <c r="V15" s="138"/>
      <c r="W15" s="3"/>
      <c r="X15" s="8"/>
      <c r="Y15" s="3"/>
      <c r="Z15" s="16"/>
      <c r="AA15" s="5"/>
      <c r="AB15" s="26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96"/>
      <c r="C16" s="251"/>
      <c r="D16" s="249"/>
      <c r="E16" s="249"/>
      <c r="F16" s="249"/>
      <c r="G16" s="249"/>
      <c r="H16" s="249"/>
      <c r="I16" s="215"/>
      <c r="J16" s="216"/>
      <c r="K16" s="216"/>
      <c r="L16" s="217"/>
      <c r="M16" s="249"/>
      <c r="N16" s="249"/>
      <c r="O16" s="249" t="s">
        <v>15</v>
      </c>
      <c r="P16" s="249" t="s">
        <v>14</v>
      </c>
      <c r="Q16" s="251" t="s">
        <v>13</v>
      </c>
      <c r="R16" s="3"/>
      <c r="S16" s="3"/>
      <c r="T16" s="7"/>
      <c r="U16" s="138"/>
      <c r="V16" s="138"/>
      <c r="W16" s="3"/>
      <c r="X16" s="6"/>
      <c r="Y16" s="3"/>
      <c r="Z16" s="16"/>
      <c r="AA16" s="5"/>
      <c r="AB16" s="2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297"/>
      <c r="C17" s="251"/>
      <c r="D17" s="249"/>
      <c r="E17" s="249"/>
      <c r="F17" s="249"/>
      <c r="G17" s="249"/>
      <c r="H17" s="249"/>
      <c r="I17" s="57" t="s">
        <v>12</v>
      </c>
      <c r="J17" s="57" t="s">
        <v>11</v>
      </c>
      <c r="K17" s="57" t="s">
        <v>10</v>
      </c>
      <c r="L17" s="58" t="s">
        <v>9</v>
      </c>
      <c r="M17" s="29" t="s">
        <v>8</v>
      </c>
      <c r="N17" s="28" t="s">
        <v>7</v>
      </c>
      <c r="O17" s="249"/>
      <c r="P17" s="249"/>
      <c r="Q17" s="251"/>
      <c r="R17" s="3"/>
      <c r="S17" s="3"/>
      <c r="T17" s="4"/>
      <c r="U17" s="138"/>
      <c r="V17" s="138"/>
      <c r="X17" s="5"/>
      <c r="Z17" s="16"/>
      <c r="AA17" s="5"/>
      <c r="AB17" s="26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1" customHeight="1">
      <c r="B18" s="237" t="s">
        <v>105</v>
      </c>
      <c r="C18" s="242" t="s">
        <v>57</v>
      </c>
      <c r="D18" s="66" t="s">
        <v>3</v>
      </c>
      <c r="E18" s="237" t="s">
        <v>60</v>
      </c>
      <c r="F18" s="67">
        <v>1</v>
      </c>
      <c r="G18" s="54" t="s">
        <v>3</v>
      </c>
      <c r="H18" s="21">
        <v>20000000</v>
      </c>
      <c r="I18" s="21">
        <v>20000000</v>
      </c>
      <c r="J18" s="22">
        <v>0</v>
      </c>
      <c r="K18" s="24">
        <v>0</v>
      </c>
      <c r="L18" s="22">
        <v>0</v>
      </c>
      <c r="M18" s="25">
        <v>45658</v>
      </c>
      <c r="N18" s="25">
        <v>46022</v>
      </c>
      <c r="O18" s="211">
        <v>0</v>
      </c>
      <c r="P18" s="211">
        <f>H19/H18</f>
        <v>0</v>
      </c>
      <c r="Q18" s="240"/>
      <c r="X18" s="27"/>
    </row>
    <row r="19" spans="2:251" ht="19.5" customHeight="1">
      <c r="B19" s="238"/>
      <c r="C19" s="242"/>
      <c r="D19" s="66" t="s">
        <v>2</v>
      </c>
      <c r="E19" s="243"/>
      <c r="F19" s="67">
        <v>0</v>
      </c>
      <c r="G19" s="54" t="s">
        <v>40</v>
      </c>
      <c r="H19" s="21">
        <v>0</v>
      </c>
      <c r="I19" s="21">
        <v>0</v>
      </c>
      <c r="J19" s="22">
        <v>0</v>
      </c>
      <c r="K19" s="24">
        <v>0</v>
      </c>
      <c r="L19" s="22">
        <v>0</v>
      </c>
      <c r="M19" s="25">
        <v>45658</v>
      </c>
      <c r="N19" s="25">
        <v>46022</v>
      </c>
      <c r="O19" s="211"/>
      <c r="P19" s="211"/>
      <c r="Q19" s="240"/>
      <c r="AB19" s="26"/>
    </row>
    <row r="20" spans="2:251" ht="19.5" customHeight="1">
      <c r="B20" s="238"/>
      <c r="C20" s="237" t="s">
        <v>58</v>
      </c>
      <c r="D20" s="66" t="s">
        <v>3</v>
      </c>
      <c r="E20" s="244" t="s">
        <v>61</v>
      </c>
      <c r="F20" s="67">
        <v>1</v>
      </c>
      <c r="G20" s="54" t="s">
        <v>3</v>
      </c>
      <c r="H20" s="21">
        <v>20000000</v>
      </c>
      <c r="I20" s="21">
        <v>20000000</v>
      </c>
      <c r="J20" s="22">
        <v>0</v>
      </c>
      <c r="K20" s="24">
        <v>0</v>
      </c>
      <c r="L20" s="22">
        <v>0</v>
      </c>
      <c r="M20" s="25">
        <v>45658</v>
      </c>
      <c r="N20" s="25">
        <v>46022</v>
      </c>
      <c r="O20" s="245">
        <v>0</v>
      </c>
      <c r="P20" s="245">
        <f>H21/H20</f>
        <v>0</v>
      </c>
      <c r="Q20" s="247"/>
      <c r="AB20" s="26"/>
    </row>
    <row r="21" spans="2:251" ht="39.75" customHeight="1">
      <c r="B21" s="238"/>
      <c r="C21" s="243"/>
      <c r="D21" s="66" t="s">
        <v>2</v>
      </c>
      <c r="E21" s="239"/>
      <c r="F21" s="67">
        <v>0</v>
      </c>
      <c r="G21" s="54" t="s">
        <v>40</v>
      </c>
      <c r="H21" s="21">
        <v>0</v>
      </c>
      <c r="I21" s="21">
        <v>0</v>
      </c>
      <c r="J21" s="22">
        <v>0</v>
      </c>
      <c r="K21" s="24">
        <v>0</v>
      </c>
      <c r="L21" s="22">
        <v>0</v>
      </c>
      <c r="M21" s="25">
        <v>45658</v>
      </c>
      <c r="N21" s="25">
        <v>46022</v>
      </c>
      <c r="O21" s="246"/>
      <c r="P21" s="246"/>
      <c r="Q21" s="248"/>
    </row>
    <row r="22" spans="2:251" ht="25.5" customHeight="1">
      <c r="B22" s="238"/>
      <c r="C22" s="237" t="s">
        <v>59</v>
      </c>
      <c r="D22" s="66" t="s">
        <v>3</v>
      </c>
      <c r="E22" s="244" t="s">
        <v>62</v>
      </c>
      <c r="F22" s="67">
        <v>1</v>
      </c>
      <c r="G22" s="54" t="s">
        <v>3</v>
      </c>
      <c r="H22" s="21">
        <v>24900000</v>
      </c>
      <c r="I22" s="21">
        <v>24900000</v>
      </c>
      <c r="J22" s="22">
        <v>0</v>
      </c>
      <c r="K22" s="24">
        <v>0</v>
      </c>
      <c r="L22" s="22">
        <v>0</v>
      </c>
      <c r="M22" s="25">
        <v>45658</v>
      </c>
      <c r="N22" s="25">
        <v>46022</v>
      </c>
      <c r="O22" s="245">
        <v>0</v>
      </c>
      <c r="P22" s="245">
        <f>H23/H22</f>
        <v>0</v>
      </c>
      <c r="Q22" s="247"/>
    </row>
    <row r="23" spans="2:251" ht="24" customHeight="1">
      <c r="B23" s="239"/>
      <c r="C23" s="243"/>
      <c r="D23" s="66" t="s">
        <v>2</v>
      </c>
      <c r="E23" s="239"/>
      <c r="F23" s="67">
        <v>0</v>
      </c>
      <c r="G23" s="54" t="s">
        <v>40</v>
      </c>
      <c r="H23" s="21">
        <v>0</v>
      </c>
      <c r="I23" s="21">
        <v>0</v>
      </c>
      <c r="J23" s="22">
        <v>0</v>
      </c>
      <c r="K23" s="24">
        <v>0</v>
      </c>
      <c r="L23" s="22">
        <v>0</v>
      </c>
      <c r="M23" s="25">
        <v>45658</v>
      </c>
      <c r="N23" s="25">
        <v>46022</v>
      </c>
      <c r="O23" s="246"/>
      <c r="P23" s="246"/>
      <c r="Q23" s="248"/>
    </row>
    <row r="24" spans="2:251" ht="15.75">
      <c r="B24" s="240"/>
      <c r="C24" s="241" t="s">
        <v>6</v>
      </c>
      <c r="D24" s="66" t="s">
        <v>3</v>
      </c>
      <c r="E24" s="69"/>
      <c r="F24" s="68">
        <v>3</v>
      </c>
      <c r="G24" s="54" t="s">
        <v>3</v>
      </c>
      <c r="H24" s="23">
        <f>SUM(H18+H20+H22)</f>
        <v>64900000</v>
      </c>
      <c r="I24" s="23">
        <f>SUM(I18+I20+I22)</f>
        <v>64900000</v>
      </c>
      <c r="J24" s="22">
        <v>0</v>
      </c>
      <c r="K24" s="22">
        <v>0</v>
      </c>
      <c r="L24" s="22">
        <v>0</v>
      </c>
      <c r="M24" s="25">
        <v>45658</v>
      </c>
      <c r="N24" s="25">
        <v>46022</v>
      </c>
      <c r="O24" s="211">
        <v>0</v>
      </c>
      <c r="P24" s="211">
        <f>SUM(P22+P20+P18)</f>
        <v>0</v>
      </c>
      <c r="Q24" s="240"/>
    </row>
    <row r="25" spans="2:251" ht="15.75">
      <c r="B25" s="240"/>
      <c r="C25" s="241"/>
      <c r="D25" s="66" t="s">
        <v>2</v>
      </c>
      <c r="E25" s="69"/>
      <c r="F25" s="68">
        <v>0</v>
      </c>
      <c r="G25" s="54" t="s">
        <v>40</v>
      </c>
      <c r="H25" s="21">
        <v>0</v>
      </c>
      <c r="I25" s="21">
        <v>0</v>
      </c>
      <c r="J25" s="19">
        <v>0</v>
      </c>
      <c r="K25" s="20">
        <v>0</v>
      </c>
      <c r="L25" s="19">
        <v>0</v>
      </c>
      <c r="M25" s="25">
        <v>45658</v>
      </c>
      <c r="N25" s="25">
        <v>46022</v>
      </c>
      <c r="O25" s="211"/>
      <c r="P25" s="211"/>
      <c r="Q25" s="240"/>
    </row>
    <row r="26" spans="2:251">
      <c r="D26" s="18"/>
      <c r="E26" s="69"/>
      <c r="H26" s="17"/>
      <c r="I26" s="14"/>
      <c r="J26" s="16"/>
      <c r="K26" s="16"/>
      <c r="L26" s="16"/>
      <c r="M26" s="15"/>
      <c r="N26" s="15"/>
      <c r="O26" s="14"/>
      <c r="P26" s="12"/>
      <c r="Q26" s="13"/>
      <c r="R26" s="12"/>
    </row>
    <row r="27" spans="2:251" ht="31.5">
      <c r="B27" s="228" t="s">
        <v>42</v>
      </c>
      <c r="C27" s="228"/>
      <c r="D27" s="210" t="s">
        <v>5</v>
      </c>
      <c r="E27" s="210"/>
      <c r="F27" s="210"/>
      <c r="G27" s="210"/>
      <c r="H27" s="210"/>
      <c r="I27" s="210"/>
      <c r="J27" s="59" t="s">
        <v>43</v>
      </c>
      <c r="K27" s="210" t="s">
        <v>44</v>
      </c>
      <c r="L27" s="210"/>
      <c r="M27" s="225" t="s">
        <v>4</v>
      </c>
      <c r="N27" s="226"/>
      <c r="O27" s="226"/>
      <c r="P27" s="226"/>
      <c r="Q27" s="226"/>
    </row>
    <row r="28" spans="2:251" ht="26.25" customHeight="1">
      <c r="B28" s="229" t="s">
        <v>106</v>
      </c>
      <c r="C28" s="221"/>
      <c r="D28" s="231" t="s">
        <v>63</v>
      </c>
      <c r="E28" s="232"/>
      <c r="F28" s="232"/>
      <c r="G28" s="232"/>
      <c r="H28" s="232"/>
      <c r="I28" s="233"/>
      <c r="J28" s="230" t="s">
        <v>64</v>
      </c>
      <c r="K28" s="11" t="s">
        <v>3</v>
      </c>
      <c r="L28" s="56">
        <v>21</v>
      </c>
      <c r="M28" s="227" t="s">
        <v>65</v>
      </c>
      <c r="N28" s="227"/>
      <c r="O28" s="227"/>
      <c r="P28" s="227"/>
      <c r="Q28" s="227"/>
    </row>
    <row r="29" spans="2:251" ht="18" customHeight="1">
      <c r="B29" s="222"/>
      <c r="C29" s="224"/>
      <c r="D29" s="234"/>
      <c r="E29" s="235"/>
      <c r="F29" s="235"/>
      <c r="G29" s="235"/>
      <c r="H29" s="235"/>
      <c r="I29" s="236"/>
      <c r="J29" s="230"/>
      <c r="K29" s="11" t="s">
        <v>2</v>
      </c>
      <c r="L29" s="55"/>
      <c r="M29" s="227"/>
      <c r="N29" s="227"/>
      <c r="O29" s="227"/>
      <c r="P29" s="227"/>
      <c r="Q29" s="227"/>
    </row>
    <row r="30" spans="2:251" ht="15" customHeight="1">
      <c r="B30" s="219" t="s">
        <v>1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1"/>
      <c r="M30" s="218" t="s">
        <v>0</v>
      </c>
      <c r="N30" s="218"/>
      <c r="O30" s="218"/>
      <c r="P30" s="218"/>
      <c r="Q30" s="218"/>
    </row>
    <row r="31" spans="2:251" ht="29.25" customHeight="1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4"/>
      <c r="M31" s="218"/>
      <c r="N31" s="218"/>
      <c r="O31" s="218"/>
      <c r="P31" s="218"/>
      <c r="Q31" s="218"/>
    </row>
    <row r="32" spans="2:251">
      <c r="M32" s="10"/>
      <c r="N32" s="10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</sheetData>
  <mergeCells count="81">
    <mergeCell ref="B2:C5"/>
    <mergeCell ref="B13:C13"/>
    <mergeCell ref="D14:I14"/>
    <mergeCell ref="M15:N16"/>
    <mergeCell ref="O15:Q15"/>
    <mergeCell ref="B15:B17"/>
    <mergeCell ref="D2:K3"/>
    <mergeCell ref="L2:O2"/>
    <mergeCell ref="P2:Q5"/>
    <mergeCell ref="L3:O3"/>
    <mergeCell ref="D4:K5"/>
    <mergeCell ref="L4:O4"/>
    <mergeCell ref="L5:O5"/>
    <mergeCell ref="N14:P14"/>
    <mergeCell ref="C15:C17"/>
    <mergeCell ref="D15:D17"/>
    <mergeCell ref="D13:I13"/>
    <mergeCell ref="N13:P13"/>
    <mergeCell ref="U13:W13"/>
    <mergeCell ref="N10:P10"/>
    <mergeCell ref="D11:I11"/>
    <mergeCell ref="N11:P11"/>
    <mergeCell ref="U11:W11"/>
    <mergeCell ref="U14:V14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B12:C12"/>
    <mergeCell ref="T9:X9"/>
    <mergeCell ref="D10:I10"/>
    <mergeCell ref="U12:W12"/>
    <mergeCell ref="E15:E17"/>
    <mergeCell ref="F15:F17"/>
    <mergeCell ref="H15:H17"/>
    <mergeCell ref="G15:G17"/>
    <mergeCell ref="U15:V15"/>
    <mergeCell ref="O16:O17"/>
    <mergeCell ref="P16:P17"/>
    <mergeCell ref="Q16:Q17"/>
    <mergeCell ref="U16:V16"/>
    <mergeCell ref="U17:V17"/>
    <mergeCell ref="Q24:Q25"/>
    <mergeCell ref="C18:C19"/>
    <mergeCell ref="E18:E19"/>
    <mergeCell ref="O18:O19"/>
    <mergeCell ref="P18:P19"/>
    <mergeCell ref="Q18:Q19"/>
    <mergeCell ref="C22:C23"/>
    <mergeCell ref="C20:C21"/>
    <mergeCell ref="E20:E21"/>
    <mergeCell ref="E22:E23"/>
    <mergeCell ref="O20:O21"/>
    <mergeCell ref="O22:O23"/>
    <mergeCell ref="P20:P21"/>
    <mergeCell ref="P22:P23"/>
    <mergeCell ref="Q20:Q21"/>
    <mergeCell ref="Q22:Q23"/>
    <mergeCell ref="D27:I27"/>
    <mergeCell ref="O24:O25"/>
    <mergeCell ref="P24:P25"/>
    <mergeCell ref="I15:L16"/>
    <mergeCell ref="M30:Q31"/>
    <mergeCell ref="B30:L31"/>
    <mergeCell ref="M27:Q27"/>
    <mergeCell ref="M28:Q29"/>
    <mergeCell ref="B27:C27"/>
    <mergeCell ref="B28:C29"/>
    <mergeCell ref="J28:J29"/>
    <mergeCell ref="K27:L27"/>
    <mergeCell ref="D28:I29"/>
    <mergeCell ref="B18:B23"/>
    <mergeCell ref="B24:B25"/>
    <mergeCell ref="C24:C25"/>
  </mergeCells>
  <pageMargins left="0.62992125984251968" right="0.19685039370078741" top="0.23622047244094491" bottom="0.19685039370078741" header="0.15748031496062992" footer="0"/>
  <pageSetup paperSize="41" scale="40" orientation="landscape" r:id="rId1"/>
  <headerFooter alignWithMargins="0"/>
  <colBreaks count="1" manualBreakCount="1">
    <brk id="17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P64"/>
  <sheetViews>
    <sheetView view="pageBreakPreview" topLeftCell="A14" zoomScale="60" zoomScaleNormal="60" workbookViewId="0">
      <selection activeCell="A29" sqref="A29:K30"/>
    </sheetView>
  </sheetViews>
  <sheetFormatPr baseColWidth="10" defaultColWidth="12.5703125" defaultRowHeight="15"/>
  <cols>
    <col min="1" max="1" width="45.42578125" style="1" customWidth="1"/>
    <col min="2" max="2" width="44.140625" style="1" customWidth="1"/>
    <col min="3" max="3" width="16.85546875" style="1" customWidth="1"/>
    <col min="4" max="4" width="33.140625" style="1" customWidth="1"/>
    <col min="5" max="5" width="16.7109375" style="1" customWidth="1"/>
    <col min="6" max="6" width="18" style="1" customWidth="1"/>
    <col min="7" max="7" width="22.85546875" style="1" customWidth="1"/>
    <col min="8" max="8" width="19" style="1" customWidth="1"/>
    <col min="9" max="9" width="20.85546875" style="3" customWidth="1"/>
    <col min="10" max="10" width="13.5703125" style="1" customWidth="1"/>
    <col min="11" max="11" width="15.85546875" style="1" customWidth="1"/>
    <col min="12" max="12" width="14.85546875" style="2" customWidth="1"/>
    <col min="13" max="13" width="21.140625" style="2" customWidth="1"/>
    <col min="14" max="16" width="16.85546875" style="1" customWidth="1"/>
    <col min="17" max="17" width="16.42578125" style="1" customWidth="1"/>
    <col min="18" max="18" width="12.5703125" style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22.5" customHeight="1"/>
    <row r="2" spans="1:250" s="30" customFormat="1" ht="37.5" customHeight="1">
      <c r="A2" s="289"/>
      <c r="B2" s="289"/>
      <c r="C2" s="298" t="s">
        <v>29</v>
      </c>
      <c r="D2" s="299"/>
      <c r="E2" s="299"/>
      <c r="F2" s="299"/>
      <c r="G2" s="299"/>
      <c r="H2" s="299"/>
      <c r="I2" s="299"/>
      <c r="J2" s="300"/>
      <c r="K2" s="304" t="s">
        <v>33</v>
      </c>
      <c r="L2" s="305"/>
      <c r="M2" s="305"/>
      <c r="N2" s="306"/>
      <c r="O2" s="307"/>
      <c r="P2" s="308"/>
      <c r="Q2" s="52"/>
    </row>
    <row r="3" spans="1:250" s="30" customFormat="1" ht="37.5" customHeight="1">
      <c r="A3" s="289"/>
      <c r="B3" s="289"/>
      <c r="C3" s="301"/>
      <c r="D3" s="302"/>
      <c r="E3" s="302"/>
      <c r="F3" s="302"/>
      <c r="G3" s="302"/>
      <c r="H3" s="302"/>
      <c r="I3" s="302"/>
      <c r="J3" s="303"/>
      <c r="K3" s="304" t="s">
        <v>30</v>
      </c>
      <c r="L3" s="305"/>
      <c r="M3" s="305"/>
      <c r="N3" s="306"/>
      <c r="O3" s="309"/>
      <c r="P3" s="310"/>
      <c r="Q3" s="52"/>
    </row>
    <row r="4" spans="1:250" s="30" customFormat="1" ht="33.75" customHeight="1">
      <c r="A4" s="289"/>
      <c r="B4" s="289"/>
      <c r="C4" s="298" t="s">
        <v>28</v>
      </c>
      <c r="D4" s="299"/>
      <c r="E4" s="299"/>
      <c r="F4" s="299"/>
      <c r="G4" s="299"/>
      <c r="H4" s="299"/>
      <c r="I4" s="299"/>
      <c r="J4" s="300"/>
      <c r="K4" s="304" t="s">
        <v>31</v>
      </c>
      <c r="L4" s="305"/>
      <c r="M4" s="305"/>
      <c r="N4" s="306"/>
      <c r="O4" s="309"/>
      <c r="P4" s="310"/>
      <c r="Q4" s="52"/>
    </row>
    <row r="5" spans="1:250" s="30" customFormat="1" ht="38.25" customHeight="1">
      <c r="A5" s="289"/>
      <c r="B5" s="289"/>
      <c r="C5" s="301"/>
      <c r="D5" s="302"/>
      <c r="E5" s="302"/>
      <c r="F5" s="302"/>
      <c r="G5" s="302"/>
      <c r="H5" s="302"/>
      <c r="I5" s="302"/>
      <c r="J5" s="303"/>
      <c r="K5" s="304" t="s">
        <v>32</v>
      </c>
      <c r="L5" s="305"/>
      <c r="M5" s="305"/>
      <c r="N5" s="306"/>
      <c r="O5" s="311"/>
      <c r="P5" s="312"/>
      <c r="Q5" s="52"/>
    </row>
    <row r="6" spans="1:250" s="30" customFormat="1" ht="23.25" customHeight="1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52"/>
    </row>
    <row r="7" spans="1:250" s="30" customFormat="1" ht="31.5" customHeight="1">
      <c r="A7" s="53" t="s">
        <v>38</v>
      </c>
      <c r="B7" s="53" t="s">
        <v>47</v>
      </c>
      <c r="C7" s="277" t="s">
        <v>48</v>
      </c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9"/>
      <c r="Q7" s="52"/>
    </row>
    <row r="8" spans="1:250" s="30" customFormat="1" ht="36" customHeight="1">
      <c r="A8" s="53" t="s">
        <v>27</v>
      </c>
      <c r="B8" s="62" t="s">
        <v>110</v>
      </c>
      <c r="C8" s="253" t="s">
        <v>111</v>
      </c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</row>
    <row r="9" spans="1:250" s="30" customFormat="1" ht="36" customHeight="1">
      <c r="A9" s="273" t="s">
        <v>49</v>
      </c>
      <c r="B9" s="274"/>
      <c r="C9" s="254" t="s">
        <v>67</v>
      </c>
      <c r="D9" s="254"/>
      <c r="E9" s="254"/>
      <c r="F9" s="254"/>
      <c r="G9" s="254"/>
      <c r="H9" s="255"/>
      <c r="I9" s="256" t="s">
        <v>66</v>
      </c>
      <c r="J9" s="257"/>
      <c r="K9" s="258"/>
      <c r="L9" s="265" t="s">
        <v>26</v>
      </c>
      <c r="M9" s="266"/>
      <c r="N9" s="266"/>
      <c r="O9" s="266"/>
      <c r="P9" s="267"/>
      <c r="Q9" s="38"/>
      <c r="S9" s="162"/>
      <c r="T9" s="162"/>
      <c r="U9" s="162"/>
      <c r="V9" s="162"/>
      <c r="W9" s="162"/>
    </row>
    <row r="10" spans="1:250" s="30" customFormat="1" ht="36" customHeight="1">
      <c r="A10" s="273" t="s">
        <v>25</v>
      </c>
      <c r="B10" s="274"/>
      <c r="C10" s="254" t="s">
        <v>68</v>
      </c>
      <c r="D10" s="254"/>
      <c r="E10" s="254"/>
      <c r="F10" s="254"/>
      <c r="G10" s="254"/>
      <c r="H10" s="255"/>
      <c r="I10" s="259"/>
      <c r="J10" s="260"/>
      <c r="K10" s="261"/>
      <c r="L10" s="51" t="s">
        <v>24</v>
      </c>
      <c r="M10" s="285" t="s">
        <v>23</v>
      </c>
      <c r="N10" s="285"/>
      <c r="O10" s="285"/>
      <c r="P10" s="51" t="s">
        <v>22</v>
      </c>
      <c r="Q10" s="38"/>
      <c r="S10" s="50"/>
      <c r="T10" s="50"/>
      <c r="U10" s="50"/>
      <c r="V10" s="50"/>
      <c r="W10" s="50"/>
    </row>
    <row r="11" spans="1:250" s="30" customFormat="1" ht="53.25" customHeight="1">
      <c r="A11" s="275" t="s">
        <v>21</v>
      </c>
      <c r="B11" s="276"/>
      <c r="C11" s="268" t="s">
        <v>108</v>
      </c>
      <c r="D11" s="268"/>
      <c r="E11" s="268"/>
      <c r="F11" s="268"/>
      <c r="G11" s="268"/>
      <c r="H11" s="269"/>
      <c r="I11" s="259"/>
      <c r="J11" s="260"/>
      <c r="K11" s="261"/>
      <c r="L11" s="49"/>
      <c r="M11" s="286"/>
      <c r="N11" s="287"/>
      <c r="O11" s="288"/>
      <c r="P11" s="48"/>
      <c r="Q11" s="38"/>
      <c r="S11" s="47"/>
      <c r="T11" s="175"/>
      <c r="U11" s="175"/>
      <c r="V11" s="175"/>
      <c r="W11" s="47"/>
      <c r="Y11" s="46"/>
      <c r="Z11" s="46"/>
    </row>
    <row r="12" spans="1:250" s="30" customFormat="1" ht="74.25" customHeight="1">
      <c r="A12" s="280" t="s">
        <v>20</v>
      </c>
      <c r="B12" s="281"/>
      <c r="C12" s="268" t="s">
        <v>69</v>
      </c>
      <c r="D12" s="268"/>
      <c r="E12" s="268"/>
      <c r="F12" s="268"/>
      <c r="G12" s="268"/>
      <c r="H12" s="269"/>
      <c r="I12" s="259"/>
      <c r="J12" s="260"/>
      <c r="K12" s="261"/>
      <c r="L12" s="45"/>
      <c r="M12" s="270"/>
      <c r="N12" s="271"/>
      <c r="O12" s="272"/>
      <c r="P12" s="44"/>
      <c r="Q12" s="38"/>
      <c r="S12" s="41"/>
      <c r="T12" s="142"/>
      <c r="U12" s="142"/>
      <c r="V12" s="142"/>
      <c r="W12" s="35"/>
      <c r="Y12" s="33"/>
      <c r="Z12" s="32"/>
      <c r="AA12" s="31"/>
    </row>
    <row r="13" spans="1:250" s="30" customFormat="1" ht="74.25" customHeight="1">
      <c r="A13" s="290" t="s">
        <v>19</v>
      </c>
      <c r="B13" s="291"/>
      <c r="C13" s="254" t="s">
        <v>70</v>
      </c>
      <c r="D13" s="254"/>
      <c r="E13" s="254"/>
      <c r="F13" s="254"/>
      <c r="G13" s="254"/>
      <c r="H13" s="255"/>
      <c r="I13" s="259"/>
      <c r="J13" s="260"/>
      <c r="K13" s="261"/>
      <c r="L13" s="43"/>
      <c r="M13" s="282"/>
      <c r="N13" s="283"/>
      <c r="O13" s="284"/>
      <c r="P13" s="42"/>
      <c r="Q13" s="38"/>
      <c r="S13" s="41"/>
      <c r="T13" s="142"/>
      <c r="U13" s="142"/>
      <c r="V13" s="142"/>
      <c r="W13" s="35"/>
      <c r="Y13" s="33"/>
      <c r="Z13" s="32"/>
      <c r="AA13" s="31"/>
    </row>
    <row r="14" spans="1:250" s="30" customFormat="1" ht="35.25" customHeight="1">
      <c r="A14" s="318" t="s">
        <v>72</v>
      </c>
      <c r="B14" s="318"/>
      <c r="C14" s="313" t="s">
        <v>74</v>
      </c>
      <c r="D14" s="313"/>
      <c r="E14" s="313"/>
      <c r="F14" s="313"/>
      <c r="G14" s="313"/>
      <c r="H14" s="314"/>
      <c r="I14" s="259"/>
      <c r="J14" s="260"/>
      <c r="K14" s="261"/>
      <c r="L14" s="43"/>
      <c r="M14" s="63"/>
      <c r="N14" s="64"/>
      <c r="O14" s="65"/>
      <c r="P14" s="42"/>
      <c r="Q14" s="38"/>
      <c r="S14" s="41"/>
      <c r="T14" s="36"/>
      <c r="U14" s="36"/>
      <c r="V14" s="36"/>
      <c r="W14" s="35"/>
      <c r="Y14" s="33"/>
      <c r="Z14" s="32"/>
      <c r="AA14" s="31"/>
    </row>
    <row r="15" spans="1:250" s="30" customFormat="1" ht="75.75" customHeight="1">
      <c r="A15" s="317" t="s">
        <v>71</v>
      </c>
      <c r="B15" s="317"/>
      <c r="C15" s="315" t="s">
        <v>73</v>
      </c>
      <c r="D15" s="316"/>
      <c r="E15" s="316"/>
      <c r="F15" s="316"/>
      <c r="G15" s="316"/>
      <c r="H15" s="316"/>
      <c r="I15" s="262"/>
      <c r="J15" s="263"/>
      <c r="K15" s="264"/>
      <c r="L15" s="40"/>
      <c r="M15" s="282"/>
      <c r="N15" s="283"/>
      <c r="O15" s="284"/>
      <c r="P15" s="39"/>
      <c r="Q15" s="38"/>
      <c r="S15" s="37"/>
      <c r="T15" s="142"/>
      <c r="U15" s="142"/>
      <c r="V15" s="36"/>
      <c r="W15" s="35"/>
      <c r="X15" s="34"/>
      <c r="Y15" s="33"/>
      <c r="Z15" s="32"/>
      <c r="AA15" s="31"/>
    </row>
    <row r="16" spans="1:250" ht="28.5" customHeight="1">
      <c r="A16" s="295" t="s">
        <v>36</v>
      </c>
      <c r="B16" s="251" t="s">
        <v>34</v>
      </c>
      <c r="C16" s="249" t="s">
        <v>39</v>
      </c>
      <c r="D16" s="249" t="s">
        <v>18</v>
      </c>
      <c r="E16" s="249" t="s">
        <v>45</v>
      </c>
      <c r="F16" s="250" t="s">
        <v>41</v>
      </c>
      <c r="G16" s="249" t="s">
        <v>37</v>
      </c>
      <c r="H16" s="212" t="s">
        <v>35</v>
      </c>
      <c r="I16" s="213"/>
      <c r="J16" s="213"/>
      <c r="K16" s="214"/>
      <c r="L16" s="249" t="s">
        <v>17</v>
      </c>
      <c r="M16" s="249"/>
      <c r="N16" s="294" t="s">
        <v>16</v>
      </c>
      <c r="O16" s="294"/>
      <c r="P16" s="294"/>
      <c r="Q16" s="3"/>
      <c r="R16" s="3"/>
      <c r="S16" s="9"/>
      <c r="T16" s="138"/>
      <c r="U16" s="138"/>
      <c r="V16" s="3"/>
      <c r="W16" s="8"/>
      <c r="X16" s="3"/>
      <c r="Y16" s="16"/>
      <c r="Z16" s="5"/>
      <c r="AA16" s="2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3.75" customHeight="1">
      <c r="A17" s="296"/>
      <c r="B17" s="251"/>
      <c r="C17" s="249"/>
      <c r="D17" s="249"/>
      <c r="E17" s="249"/>
      <c r="F17" s="249"/>
      <c r="G17" s="249"/>
      <c r="H17" s="215"/>
      <c r="I17" s="216"/>
      <c r="J17" s="216"/>
      <c r="K17" s="217"/>
      <c r="L17" s="249"/>
      <c r="M17" s="249"/>
      <c r="N17" s="249" t="s">
        <v>15</v>
      </c>
      <c r="O17" s="249" t="s">
        <v>14</v>
      </c>
      <c r="P17" s="251" t="s">
        <v>13</v>
      </c>
      <c r="Q17" s="3"/>
      <c r="R17" s="3"/>
      <c r="S17" s="7"/>
      <c r="T17" s="138"/>
      <c r="U17" s="138"/>
      <c r="V17" s="3"/>
      <c r="W17" s="6"/>
      <c r="X17" s="3"/>
      <c r="Y17" s="16"/>
      <c r="Z17" s="5"/>
      <c r="AA17" s="2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39.75" customHeight="1">
      <c r="A18" s="297"/>
      <c r="B18" s="251"/>
      <c r="C18" s="249"/>
      <c r="D18" s="249"/>
      <c r="E18" s="249"/>
      <c r="F18" s="249"/>
      <c r="G18" s="249"/>
      <c r="H18" s="57" t="s">
        <v>12</v>
      </c>
      <c r="I18" s="57" t="s">
        <v>11</v>
      </c>
      <c r="J18" s="57" t="s">
        <v>10</v>
      </c>
      <c r="K18" s="58" t="s">
        <v>9</v>
      </c>
      <c r="L18" s="29" t="s">
        <v>8</v>
      </c>
      <c r="M18" s="28" t="s">
        <v>7</v>
      </c>
      <c r="N18" s="249"/>
      <c r="O18" s="249"/>
      <c r="P18" s="251"/>
      <c r="Q18" s="3"/>
      <c r="R18" s="3"/>
      <c r="S18" s="4"/>
      <c r="T18" s="138"/>
      <c r="U18" s="138"/>
      <c r="W18" s="5"/>
      <c r="Y18" s="16"/>
      <c r="Z18" s="5"/>
      <c r="AA18" s="26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pans="1:250" ht="21" customHeight="1">
      <c r="A19" s="237" t="s">
        <v>107</v>
      </c>
      <c r="B19" s="320" t="s">
        <v>75</v>
      </c>
      <c r="C19" s="66" t="s">
        <v>3</v>
      </c>
      <c r="D19" s="237" t="s">
        <v>77</v>
      </c>
      <c r="E19" s="67">
        <v>1</v>
      </c>
      <c r="F19" s="54" t="s">
        <v>3</v>
      </c>
      <c r="G19" s="21">
        <v>60000000</v>
      </c>
      <c r="H19" s="21">
        <v>60000000</v>
      </c>
      <c r="I19" s="22">
        <v>0</v>
      </c>
      <c r="J19" s="24">
        <v>0</v>
      </c>
      <c r="K19" s="22">
        <v>0</v>
      </c>
      <c r="L19" s="25">
        <v>45658</v>
      </c>
      <c r="M19" s="25">
        <v>46022</v>
      </c>
      <c r="N19" s="245">
        <v>0</v>
      </c>
      <c r="O19" s="245">
        <f>G20/G19</f>
        <v>0</v>
      </c>
      <c r="P19" s="247"/>
      <c r="W19" s="27"/>
    </row>
    <row r="20" spans="1:250" ht="30.75" customHeight="1">
      <c r="A20" s="319"/>
      <c r="B20" s="321"/>
      <c r="C20" s="66" t="s">
        <v>2</v>
      </c>
      <c r="D20" s="243"/>
      <c r="E20" s="67">
        <v>1</v>
      </c>
      <c r="F20" s="54" t="s">
        <v>40</v>
      </c>
      <c r="G20" s="21"/>
      <c r="H20" s="21"/>
      <c r="I20" s="22"/>
      <c r="J20" s="24"/>
      <c r="K20" s="22"/>
      <c r="L20" s="25"/>
      <c r="M20" s="25"/>
      <c r="N20" s="246"/>
      <c r="O20" s="246"/>
      <c r="P20" s="248"/>
      <c r="AA20" s="26"/>
    </row>
    <row r="21" spans="1:250" ht="19.5" customHeight="1">
      <c r="A21" s="319"/>
      <c r="B21" s="237" t="s">
        <v>76</v>
      </c>
      <c r="C21" s="66" t="s">
        <v>3</v>
      </c>
      <c r="D21" s="237" t="s">
        <v>78</v>
      </c>
      <c r="E21" s="67">
        <v>1</v>
      </c>
      <c r="F21" s="54" t="s">
        <v>3</v>
      </c>
      <c r="G21" s="21">
        <v>69800000</v>
      </c>
      <c r="H21" s="21">
        <v>69800000</v>
      </c>
      <c r="I21" s="22">
        <v>0</v>
      </c>
      <c r="J21" s="24">
        <v>0</v>
      </c>
      <c r="K21" s="22">
        <v>0</v>
      </c>
      <c r="L21" s="25">
        <v>45658</v>
      </c>
      <c r="M21" s="25">
        <v>46022</v>
      </c>
      <c r="N21" s="245">
        <v>0</v>
      </c>
      <c r="O21" s="245">
        <f>G22/G21</f>
        <v>0</v>
      </c>
      <c r="P21" s="247"/>
      <c r="AA21" s="26"/>
    </row>
    <row r="22" spans="1:250" ht="67.5" customHeight="1">
      <c r="A22" s="243"/>
      <c r="B22" s="243"/>
      <c r="C22" s="66" t="s">
        <v>2</v>
      </c>
      <c r="D22" s="243"/>
      <c r="E22" s="67">
        <v>0</v>
      </c>
      <c r="F22" s="54" t="s">
        <v>40</v>
      </c>
      <c r="G22" s="21">
        <v>0</v>
      </c>
      <c r="H22" s="21">
        <v>0</v>
      </c>
      <c r="I22" s="22">
        <v>0</v>
      </c>
      <c r="J22" s="24">
        <v>0</v>
      </c>
      <c r="K22" s="22">
        <v>0</v>
      </c>
      <c r="L22" s="25">
        <v>45658</v>
      </c>
      <c r="M22" s="25">
        <v>46022</v>
      </c>
      <c r="N22" s="246"/>
      <c r="O22" s="246"/>
      <c r="P22" s="248"/>
    </row>
    <row r="23" spans="1:250" ht="15.75">
      <c r="A23" s="240"/>
      <c r="B23" s="241" t="s">
        <v>6</v>
      </c>
      <c r="C23" s="66" t="s">
        <v>3</v>
      </c>
      <c r="D23" s="69"/>
      <c r="E23" s="68">
        <f>E21+E19</f>
        <v>2</v>
      </c>
      <c r="F23" s="54" t="s">
        <v>3</v>
      </c>
      <c r="G23" s="23">
        <f>G21+G19</f>
        <v>129800000</v>
      </c>
      <c r="H23" s="23">
        <f>H21+H19</f>
        <v>129800000</v>
      </c>
      <c r="I23" s="22">
        <v>0</v>
      </c>
      <c r="J23" s="22">
        <v>0</v>
      </c>
      <c r="K23" s="22">
        <v>0</v>
      </c>
      <c r="L23" s="25">
        <v>45658</v>
      </c>
      <c r="M23" s="25">
        <v>46022</v>
      </c>
      <c r="N23" s="211">
        <v>0</v>
      </c>
      <c r="O23" s="211">
        <f>O21+O19</f>
        <v>0</v>
      </c>
      <c r="P23" s="240"/>
    </row>
    <row r="24" spans="1:250" ht="15.75">
      <c r="A24" s="240"/>
      <c r="B24" s="241"/>
      <c r="C24" s="66" t="s">
        <v>2</v>
      </c>
      <c r="D24" s="69"/>
      <c r="E24" s="68">
        <v>0</v>
      </c>
      <c r="F24" s="54" t="s">
        <v>40</v>
      </c>
      <c r="G24" s="21">
        <f>G20+G22</f>
        <v>0</v>
      </c>
      <c r="H24" s="21">
        <f>H20+H22</f>
        <v>0</v>
      </c>
      <c r="I24" s="19">
        <v>0</v>
      </c>
      <c r="J24" s="20">
        <v>0</v>
      </c>
      <c r="K24" s="19">
        <v>0</v>
      </c>
      <c r="L24" s="25">
        <v>45658</v>
      </c>
      <c r="M24" s="25">
        <v>46022</v>
      </c>
      <c r="N24" s="211"/>
      <c r="O24" s="211"/>
      <c r="P24" s="240"/>
    </row>
    <row r="25" spans="1:250">
      <c r="C25" s="18"/>
      <c r="D25" s="69"/>
      <c r="G25" s="17"/>
      <c r="H25" s="14"/>
      <c r="I25" s="16"/>
      <c r="J25" s="16"/>
      <c r="K25" s="16"/>
      <c r="L25" s="15"/>
      <c r="M25" s="15"/>
      <c r="N25" s="14"/>
      <c r="O25" s="12"/>
      <c r="P25" s="13"/>
      <c r="Q25" s="12"/>
    </row>
    <row r="26" spans="1:250" ht="31.5">
      <c r="A26" s="228" t="s">
        <v>42</v>
      </c>
      <c r="B26" s="228"/>
      <c r="C26" s="210" t="s">
        <v>5</v>
      </c>
      <c r="D26" s="210"/>
      <c r="E26" s="210"/>
      <c r="F26" s="210"/>
      <c r="G26" s="210"/>
      <c r="H26" s="210"/>
      <c r="I26" s="59" t="s">
        <v>43</v>
      </c>
      <c r="J26" s="210" t="s">
        <v>44</v>
      </c>
      <c r="K26" s="210"/>
      <c r="L26" s="225" t="s">
        <v>4</v>
      </c>
      <c r="M26" s="226"/>
      <c r="N26" s="226"/>
      <c r="O26" s="226"/>
      <c r="P26" s="226"/>
    </row>
    <row r="27" spans="1:250" ht="26.25" customHeight="1">
      <c r="A27" s="219" t="s">
        <v>79</v>
      </c>
      <c r="B27" s="221"/>
      <c r="C27" s="231" t="s">
        <v>80</v>
      </c>
      <c r="D27" s="232"/>
      <c r="E27" s="232"/>
      <c r="F27" s="232"/>
      <c r="G27" s="232"/>
      <c r="H27" s="233"/>
      <c r="I27" s="230" t="s">
        <v>81</v>
      </c>
      <c r="J27" s="11" t="s">
        <v>3</v>
      </c>
      <c r="K27" s="56">
        <v>21</v>
      </c>
      <c r="L27" s="227" t="s">
        <v>65</v>
      </c>
      <c r="M27" s="227"/>
      <c r="N27" s="227"/>
      <c r="O27" s="227"/>
      <c r="P27" s="227"/>
    </row>
    <row r="28" spans="1:250" ht="18" customHeight="1">
      <c r="A28" s="222"/>
      <c r="B28" s="224"/>
      <c r="C28" s="234"/>
      <c r="D28" s="235"/>
      <c r="E28" s="235"/>
      <c r="F28" s="235"/>
      <c r="G28" s="235"/>
      <c r="H28" s="236"/>
      <c r="I28" s="230"/>
      <c r="J28" s="11" t="s">
        <v>2</v>
      </c>
      <c r="K28" s="55"/>
      <c r="L28" s="227"/>
      <c r="M28" s="227"/>
      <c r="N28" s="227"/>
      <c r="O28" s="227"/>
      <c r="P28" s="227"/>
    </row>
    <row r="29" spans="1:250" ht="15" customHeight="1">
      <c r="A29" s="219" t="s">
        <v>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  <c r="L29" s="218" t="s">
        <v>0</v>
      </c>
      <c r="M29" s="218"/>
      <c r="N29" s="218"/>
      <c r="O29" s="218"/>
      <c r="P29" s="218"/>
    </row>
    <row r="30" spans="1:250" ht="29.25" customHeight="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  <c r="L30" s="218"/>
      <c r="M30" s="218"/>
      <c r="N30" s="218"/>
      <c r="O30" s="218"/>
      <c r="P30" s="218"/>
    </row>
    <row r="31" spans="1:250">
      <c r="L31" s="10"/>
      <c r="M31" s="10"/>
    </row>
    <row r="32" spans="1:250" ht="15.75"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7:52" ht="15.7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7:52" ht="15.75"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7:52" ht="15.75"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7:52" ht="15.75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7:52" ht="15.75"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7:52" ht="15.75"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7:52" ht="15.75"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7:52" ht="15.75"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7:52" ht="15.75"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7:52" ht="15.75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7:52" ht="15.75"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7:52" ht="15.75"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7:52" ht="15.75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7:52" ht="15.75"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7:52" ht="15.75"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7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7:52" ht="15.7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</sheetData>
  <mergeCells count="79">
    <mergeCell ref="P19:P20"/>
    <mergeCell ref="A19:A22"/>
    <mergeCell ref="A27:B28"/>
    <mergeCell ref="C27:H28"/>
    <mergeCell ref="I27:I28"/>
    <mergeCell ref="L27:P28"/>
    <mergeCell ref="P21:P22"/>
    <mergeCell ref="B19:B20"/>
    <mergeCell ref="D19:D20"/>
    <mergeCell ref="N19:N20"/>
    <mergeCell ref="O19:O20"/>
    <mergeCell ref="B21:B22"/>
    <mergeCell ref="D21:D22"/>
    <mergeCell ref="N21:N22"/>
    <mergeCell ref="O21:O22"/>
    <mergeCell ref="A29:K30"/>
    <mergeCell ref="L29:P30"/>
    <mergeCell ref="A23:A24"/>
    <mergeCell ref="B23:B24"/>
    <mergeCell ref="N23:N24"/>
    <mergeCell ref="O23:O24"/>
    <mergeCell ref="P23:P24"/>
    <mergeCell ref="A26:B26"/>
    <mergeCell ref="C26:H26"/>
    <mergeCell ref="J26:K26"/>
    <mergeCell ref="L26:P26"/>
    <mergeCell ref="G16:G18"/>
    <mergeCell ref="H16:K17"/>
    <mergeCell ref="L16:M17"/>
    <mergeCell ref="N16:P16"/>
    <mergeCell ref="T16:U16"/>
    <mergeCell ref="N17:N18"/>
    <mergeCell ref="O17:O18"/>
    <mergeCell ref="P17:P18"/>
    <mergeCell ref="T17:U17"/>
    <mergeCell ref="T18:U18"/>
    <mergeCell ref="F16:F18"/>
    <mergeCell ref="T12:V12"/>
    <mergeCell ref="A13:B13"/>
    <mergeCell ref="C13:H13"/>
    <mergeCell ref="M13:O13"/>
    <mergeCell ref="T13:V13"/>
    <mergeCell ref="C15:H15"/>
    <mergeCell ref="M15:O15"/>
    <mergeCell ref="T15:U15"/>
    <mergeCell ref="A15:B15"/>
    <mergeCell ref="A14:B14"/>
    <mergeCell ref="A16:A18"/>
    <mergeCell ref="B16:B18"/>
    <mergeCell ref="C16:C18"/>
    <mergeCell ref="D16:D18"/>
    <mergeCell ref="E16:E18"/>
    <mergeCell ref="S9:W9"/>
    <mergeCell ref="A10:B10"/>
    <mergeCell ref="C10:H10"/>
    <mergeCell ref="M10:O10"/>
    <mergeCell ref="A11:B11"/>
    <mergeCell ref="C11:H11"/>
    <mergeCell ref="M11:O11"/>
    <mergeCell ref="T11:V11"/>
    <mergeCell ref="B6:P6"/>
    <mergeCell ref="C7:P7"/>
    <mergeCell ref="C8:P8"/>
    <mergeCell ref="A9:B9"/>
    <mergeCell ref="C9:H9"/>
    <mergeCell ref="I9:K15"/>
    <mergeCell ref="L9:P9"/>
    <mergeCell ref="A12:B12"/>
    <mergeCell ref="C12:H12"/>
    <mergeCell ref="M12:O12"/>
    <mergeCell ref="C14:H14"/>
    <mergeCell ref="A2:B5"/>
    <mergeCell ref="C2:J3"/>
    <mergeCell ref="K2:N2"/>
    <mergeCell ref="O2:P5"/>
    <mergeCell ref="K3:N3"/>
    <mergeCell ref="C4:J5"/>
    <mergeCell ref="K4:N4"/>
    <mergeCell ref="K5:N5"/>
  </mergeCells>
  <pageMargins left="0.70866141732283472" right="0.70866141732283472" top="0.74803149606299213" bottom="0.74803149606299213" header="0.31496062992125984" footer="0.31496062992125984"/>
  <pageSetup paperSize="41" scale="40" orientation="landscape" r:id="rId1"/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ATENCION AL CIUDAD -84</vt:lpstr>
      <vt:lpstr>ATENCION AL CIUDADAN -85</vt:lpstr>
      <vt:lpstr>CULTURA DE PAZ</vt:lpstr>
      <vt:lpstr>COOPERACION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2024-10-24T15:29:07Z</cp:lastPrinted>
  <dcterms:created xsi:type="dcterms:W3CDTF">2017-08-24T15:03:39Z</dcterms:created>
  <dcterms:modified xsi:type="dcterms:W3CDTF">2024-12-17T15:03:01Z</dcterms:modified>
</cp:coreProperties>
</file>