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60\Desktop\Instrumentos a diciembre 2024\Planes de acción para Contraloría Municipal\"/>
    </mc:Choice>
  </mc:AlternateContent>
  <bookViews>
    <workbookView xWindow="0" yWindow="0" windowWidth="21600" windowHeight="9030" activeTab="4"/>
  </bookViews>
  <sheets>
    <sheet name="ATENCION AL CIUDANO -84" sheetId="15" r:id="rId1"/>
    <sheet name="ATENCION AL CIUDADANO -85" sheetId="16" r:id="rId2"/>
    <sheet name="CULTURA DE PAZ" sheetId="2" r:id="rId3"/>
    <sheet name="COOPERACION" sheetId="4" r:id="rId4"/>
    <sheet name="COMUNICACION " sheetId="1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3" l="1"/>
  <c r="P19" i="4"/>
  <c r="N19" i="4"/>
  <c r="Q18" i="2"/>
  <c r="O20" i="2"/>
  <c r="O22" i="2"/>
  <c r="O18" i="2"/>
  <c r="P18" i="16"/>
  <c r="H22" i="16" l="1"/>
  <c r="H24" i="16" s="1"/>
  <c r="G19" i="16"/>
  <c r="H19" i="16" s="1"/>
  <c r="H25" i="16" s="1"/>
  <c r="H18" i="16"/>
  <c r="G18" i="16"/>
  <c r="G24" i="16" s="1"/>
  <c r="G20" i="15"/>
  <c r="G21" i="15" s="1"/>
  <c r="H19" i="15"/>
  <c r="G18" i="15"/>
  <c r="O18" i="15" s="1"/>
  <c r="G25" i="16" l="1"/>
  <c r="O18" i="16"/>
  <c r="O20" i="15"/>
  <c r="G23" i="15"/>
  <c r="H21" i="15"/>
  <c r="H23" i="15"/>
  <c r="H18" i="15"/>
  <c r="H20" i="15"/>
  <c r="G22" i="15"/>
  <c r="H22" i="15" l="1"/>
  <c r="G20" i="4" l="1"/>
  <c r="I25" i="2"/>
  <c r="H25" i="2"/>
  <c r="H21" i="13"/>
  <c r="F21" i="13"/>
  <c r="H20" i="13"/>
  <c r="F20" i="13"/>
  <c r="P18" i="13"/>
  <c r="O18" i="13"/>
  <c r="H20" i="4" l="1"/>
  <c r="H23" i="4" l="1"/>
  <c r="I24" i="2"/>
  <c r="H24" i="2" l="1"/>
  <c r="H24" i="4" l="1"/>
  <c r="G24" i="4"/>
  <c r="G23" i="4"/>
  <c r="E23" i="4"/>
  <c r="O19" i="4"/>
  <c r="O21" i="4" l="1"/>
  <c r="P22" i="2"/>
  <c r="P20" i="2"/>
  <c r="P18" i="2"/>
</calcChain>
</file>

<file path=xl/comments1.xml><?xml version="1.0" encoding="utf-8"?>
<comments xmlns="http://schemas.openxmlformats.org/spreadsheetml/2006/main">
  <authors>
    <author>equipo 60</author>
    <author>tc={773195FA-8756-48CB-8C95-D6F43150FFC9}</author>
    <author>tc={5CCCFE14-BC4A-4C0F-8AB0-AD02B09A92A8}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A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IR LA DESCRIPCION DE LA META PD</t>
        </r>
      </text>
    </comment>
    <comment ref="A26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EXISTE EN EL PLAN DE DESARROLLO ESTE INDICADOR DE RESULTADO</t>
        </r>
      </text>
    </comment>
  </commentList>
</comments>
</file>

<file path=xl/comments2.xml><?xml version="1.0" encoding="utf-8"?>
<comments xmlns="http://schemas.openxmlformats.org/spreadsheetml/2006/main">
  <authors>
    <author>equipo 60</author>
    <author>tc={8577DE89-59FB-4178-B2FF-4B67C079DC6C}</author>
    <author>tc={5B6AAE50-AB52-4D8A-A732-484FE1CEC7F4}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A18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COLOCAR LA DESCRIPCION DE LA META DEL PD</t>
        </r>
      </text>
    </comment>
    <comment ref="A28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EXISTE EN EL PLAN DE DESARROLLO ESTE INDICADOR</t>
        </r>
      </text>
    </comment>
  </commentList>
</comments>
</file>

<file path=xl/comments3.xml><?xml version="1.0" encoding="utf-8"?>
<comments xmlns="http://schemas.openxmlformats.org/spreadsheetml/2006/main">
  <authors>
    <author>equipo 60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>
  <authors>
    <author>equipo 60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======
ID#AAABVBwFfa0
equipo 60    (2024-11-12 15:53:30)
Describa primero el código MGA y luego la meta personalizada en el PD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======
ID#AAABVBwFfbI
equipo 60    (2024-11-12 15:53:30)
Se deben relacionar las actividades para el cumplimiento de la meta de acuerdol al proyecto de inversión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======
ID#AAABVBwFfbE
equipo 60    (2024-11-12 15:53:30)
Describa el parámetro o unidad de medida relacionada con la actividad, ejemplo: porcentaje, número, kilo, grados, hectáreas, etc.</t>
        </r>
      </text>
    </comment>
    <comment ref="F15" authorId="0" shapeId="0">
      <text>
        <r>
          <rPr>
            <sz val="11"/>
            <color theme="1"/>
            <rFont val="Calibri"/>
            <family val="2"/>
            <scheme val="minor"/>
          </rPr>
          <t>======
ID#AAABVBwFfa8
equipo 60    (2024-11-12 15:53:30)
Describa el valor programado y ejecutado a nivel físico por cada una de las actividades</t>
        </r>
      </text>
    </comment>
    <comment ref="H15" authorId="0" shapeId="0">
      <text>
        <r>
          <rPr>
            <sz val="11"/>
            <color theme="1"/>
            <rFont val="Calibri"/>
            <family val="2"/>
            <scheme val="minor"/>
          </rPr>
          <t>======
ID#AAABVBwFfbA
equipo 60    (2024-11-12 15:53:30)
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<sst xmlns="http://schemas.openxmlformats.org/spreadsheetml/2006/main" count="401" uniqueCount="140">
  <si>
    <t xml:space="preserve">FIRMA: </t>
  </si>
  <si>
    <t xml:space="preserve">OBSERVACIONES: </t>
  </si>
  <si>
    <t>E</t>
  </si>
  <si>
    <t>P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</si>
  <si>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</si>
  <si>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</si>
  <si>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</si>
  <si>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</si>
  <si>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</si>
  <si>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</si>
  <si>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</si>
  <si>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</si>
  <si>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</si>
  <si>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</si>
  <si>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</si>
  <si>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</si>
  <si>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</si>
  <si>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</si>
  <si>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</si>
  <si>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</si>
  <si>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</si>
  <si>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</si>
  <si>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</si>
  <si>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</si>
  <si>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</si>
  <si>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</si>
  <si>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</si>
  <si>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PROGRAMACION: </t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</si>
  <si>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</si>
  <si>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</si>
  <si>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</si>
  <si>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</si>
  <si>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</si>
  <si>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t>O</t>
  </si>
  <si>
    <t>INDICADORES DE RESULTADO</t>
  </si>
  <si>
    <t>Unidad de Medida</t>
  </si>
  <si>
    <t xml:space="preserve">Medición </t>
  </si>
  <si>
    <t>CANTIDAD</t>
  </si>
  <si>
    <t>FECHA DE  SEGUIMIENTO: 30 DE SEPTIEMBRE DE 2024</t>
  </si>
  <si>
    <t>SECRETARIA GENERAL</t>
  </si>
  <si>
    <t>GRUPO:  RELACIONES ESTRATEGICAS</t>
  </si>
  <si>
    <t xml:space="preserve">LINEA ESTRATEGICA: </t>
  </si>
  <si>
    <t>GOBERNABILIDAD PARA TODOS</t>
  </si>
  <si>
    <t>GOBIERNO TERRITORIAL</t>
  </si>
  <si>
    <t>4599 TRANSFORMACIÓN ADMINISTRATIVA PARA EL DESARROLLO INTEGRAL Y MODERNIZACIÓN</t>
  </si>
  <si>
    <t>FORTALECIMIENTO DEL SISTEMA DE GESTION DE CULTURA DE PAZ ORGANIZACIONAL QUE PROMUEVE EL DESARROLLO HUMANO EN EL MUNICIPIO DE IBAGUÉ</t>
  </si>
  <si>
    <t>2022730010002 - 2024730010052</t>
  </si>
  <si>
    <t>Realizar capacitaciones al personal de la Alcaldía de Ibagué, logística para el desarrollo de las actividades.</t>
  </si>
  <si>
    <t>Realizar la divulgación de la estrategia, desarrollar el proceso de auditoría externa y asistencia técnica en cultura de paz organizacional</t>
  </si>
  <si>
    <t xml:space="preserve">Realizar seguimiento institucional para la ejecución del sistema Cultura de Paz Organizacional </t>
  </si>
  <si>
    <t>Eventos, capacitaciones y talleres realizados</t>
  </si>
  <si>
    <t>Procesos desarrollados</t>
  </si>
  <si>
    <t>Sistemas Ejecutados</t>
  </si>
  <si>
    <t>Sistema de Gestión certificado</t>
  </si>
  <si>
    <t>NOMBRE: MAGDA GISELA HERRERA JIMENEZ</t>
  </si>
  <si>
    <t>Objetivo: Mejorar los niveles de credibilidad de los ciudadanos en la Alcaldía Municipal de Ibagué</t>
  </si>
  <si>
    <t>ECONOMIA PARA TODOS</t>
  </si>
  <si>
    <t>CIENCIA, TECNOLOGIA E INNOVACIÓN</t>
  </si>
  <si>
    <t>3905 - Fortalecimiento de la gobernanza e institucionalidad multinivel del sector de CTEI</t>
  </si>
  <si>
    <t>FORTALECIMIENTO E INTEGRACIÓN DE LA COOPERACIÓN INTERNACIONAL EN EL MUNICIPIO DE IBAGUÉ</t>
  </si>
  <si>
    <t>2020730010025 - 2024730010113</t>
  </si>
  <si>
    <t xml:space="preserve">   
CÓDIGO PRESUPUESTAL: 214320202006            </t>
  </si>
  <si>
    <t>CODIGO PRESUPUESTAL:  214320202009</t>
  </si>
  <si>
    <t xml:space="preserve"> 
           RUBRO: COMERCIO Y DISTRIBUCIÓN; ALOJAMIENTO; SERVICIO DE SUMINISTRO DE COMIDAS Y BEBIDAS, SERVICIO DE TRANSPORTE; SERVICIO DE DISTRIBUCIÓN DE ELECTRICIDAD, GAS Y AGUA.                                  </t>
  </si>
  <si>
    <t>RUBRO: SERVICIOS PARA LA COMUNIDAD, SOCIALES Y PERSONALES</t>
  </si>
  <si>
    <t>Realizar eventos, capacitaciones, talleres, encuentros para el intercambio  de experiencias de cooperación</t>
  </si>
  <si>
    <t>Participar en convocatorias y presentación de proyectos para gestión de recursos ante organismos de cooperación</t>
  </si>
  <si>
    <t>Eventos de cooperación internacional realizados</t>
  </si>
  <si>
    <t>Acuerdos de cooperación suscritos</t>
  </si>
  <si>
    <t>Eventos</t>
  </si>
  <si>
    <t>Gobernabilidad para Todos</t>
  </si>
  <si>
    <t>Gobierno Territorial</t>
  </si>
  <si>
    <t>4599 - Fortalecimiento en la gestión y confianza pública</t>
  </si>
  <si>
    <t>Fortalecimiento de un sistema de comunicación e información accesible, confiable y oportuno para los ibaguereños como herramienta de innovación pública en Ibagué</t>
  </si>
  <si>
    <t>Editar, producir y elaborar contenidos de innovación pública, para el fortalecimiento de un sistema de comunicación e información de la Alcaldía de Ibagué.</t>
  </si>
  <si>
    <t xml:space="preserve">GRUPO:  Atencion al ciudadano </t>
  </si>
  <si>
    <t>4502 - Fortalecimiento del buen gobierno para el respeto y garantía de los derechos humanos.</t>
  </si>
  <si>
    <t>Fortalecimiento a la gestión institucional para una eficiente atención al ciudadano  Ibagué</t>
  </si>
  <si>
    <t>2020730010026 - 2024730010085</t>
  </si>
  <si>
    <t>Implementar y fortalecer CAM</t>
  </si>
  <si>
    <t>Capacitación ciudadana en herramientas y estrategias de gobierno digital para mejorar la atención y orientación</t>
  </si>
  <si>
    <t>Optimización de los Centros de Atención Municipal (CAM) para la atención ciudadana</t>
  </si>
  <si>
    <t>CAM fortalecido</t>
  </si>
  <si>
    <t>Capacitaciones realizadas</t>
  </si>
  <si>
    <t>CAM dotados</t>
  </si>
  <si>
    <t>Objetivo: Orientar adecuadamente a los ciudadanos sobre los trámites y servicios ofertados</t>
  </si>
  <si>
    <t xml:space="preserve">4599 TRANSFORMACIÓN ADMINISTRATIVA PARA EL DESARROLLO INTEGRAL Y MODERNIZACIÓN </t>
  </si>
  <si>
    <t>Fortalecimiento del acceso ciudadano capacitación y orientación para una eficiente orientación al ciudadano. Ibagué</t>
  </si>
  <si>
    <t>2020730010026 - 2024730010084</t>
  </si>
  <si>
    <t>Objetivo: Articulación y fortalecimiento de los canales de atención y orientación al ciudadano en la administración Municipal</t>
  </si>
  <si>
    <t>Solicitudes Atendidas</t>
  </si>
  <si>
    <t>Espacios de integración de oferta pública generados</t>
  </si>
  <si>
    <t>Realizar eventos, talleres, encuentros y capacitaciones a grupos de valor en mecanismos de atención, denuncias y solicitudes de los ciudadanos</t>
  </si>
  <si>
    <t xml:space="preserve">Secretaría de General </t>
  </si>
  <si>
    <t xml:space="preserve">SECTOR: </t>
  </si>
  <si>
    <t xml:space="preserve">CODIGO BPPIM:  </t>
  </si>
  <si>
    <t xml:space="preserve">P </t>
  </si>
  <si>
    <t xml:space="preserve">Numero </t>
  </si>
  <si>
    <t>NOMBRE:  MAGDA GISELA HERRERA JIMÉNEZ</t>
  </si>
  <si>
    <t>FIRMA</t>
  </si>
  <si>
    <t>390100701 - Desarrollo de acciones en el campo de relaciones y cooperación en materia de comunicaciones, tecnologías e innovación - CTI con organismos y entidades internacionales con el fin de fomentar el intercambio de experiencias, ideas y proyectos en beneficio de los diferentes grupos de valor</t>
  </si>
  <si>
    <t>4599023 - Desarrollar actividades para la implementación del Sistema de Gestión de Cultura de Paz Organizacional y estrategias para trabajar ambientes de tolerancia, convivencia y bienestar social con enfoque en el desarrollo humano.</t>
  </si>
  <si>
    <t>CODIGO PRESUPUESTAL:   214320202009 - 214320202008                                                   RUBROS:</t>
  </si>
  <si>
    <t>SERVICIOS PARA LA COMUNIDAD, SOCIALES Y PERSONALES
Servicios prestados a las empresas y servicios de producción</t>
  </si>
  <si>
    <t>45990290
- Servicio
de
integración
de la
oferta
pública</t>
  </si>
  <si>
    <t>Índice de Desempeño Institucional IDI</t>
  </si>
  <si>
    <t>4502015 -
Oficina
para la
atención y
orientación
ciudadana
dotada</t>
  </si>
  <si>
    <t>Implementar una estrategia de comunicación y atención al ciudadano para brindar información eficiente y oportuna de la oferta institucional</t>
  </si>
  <si>
    <t xml:space="preserve">Informe consolidado de los contenidos de innovación pública, elaborados, editados, y publicados que fortalezcan el sistema de comunicación e  información de la Alcaldía de Ibagué. </t>
  </si>
  <si>
    <t>FECHA DE  SEGUIMIENTO: 30 DE DICIEMBRE DE 2024</t>
  </si>
  <si>
    <r>
      <rPr>
        <b/>
        <sz val="11"/>
        <rFont val="Arial"/>
        <family val="2"/>
      </rPr>
      <t>PROCESO:</t>
    </r>
    <r>
      <rPr>
        <sz val="1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</si>
  <si>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rFont val="Arial"/>
        <family val="2"/>
      </rPr>
      <t>FOR-08-PRO-PET-01</t>
    </r>
  </si>
  <si>
    <r>
      <t>Version:</t>
    </r>
    <r>
      <rPr>
        <sz val="11"/>
        <rFont val="Arial"/>
        <family val="2"/>
      </rPr>
      <t xml:space="preserve"> 01</t>
    </r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</si>
  <si>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DE ACCION</t>
    </r>
  </si>
  <si>
    <r>
      <t xml:space="preserve">Fecha: </t>
    </r>
    <r>
      <rPr>
        <sz val="11"/>
        <rFont val="Arial"/>
        <family val="2"/>
      </rPr>
      <t>31/08/2017</t>
    </r>
  </si>
  <si>
    <r>
      <t xml:space="preserve">Pagina: </t>
    </r>
    <r>
      <rPr>
        <sz val="11"/>
        <rFont val="Arial"/>
        <family val="2"/>
      </rPr>
      <t>1 de  1</t>
    </r>
  </si>
  <si>
    <r>
      <t xml:space="preserve">FISICO
</t>
    </r>
    <r>
      <rPr>
        <b/>
        <u/>
        <sz val="11"/>
        <rFont val="Arial"/>
        <family val="2"/>
      </rPr>
      <t xml:space="preserve">PROG  </t>
    </r>
    <r>
      <rPr>
        <b/>
        <sz val="11"/>
        <rFont val="Arial"/>
        <family val="2"/>
      </rPr>
      <t xml:space="preserve">
EJEC</t>
    </r>
  </si>
  <si>
    <r>
      <rPr>
        <b/>
        <sz val="11"/>
        <rFont val="Arial"/>
        <family val="2"/>
      </rPr>
      <t>FINANCIERO</t>
    </r>
    <r>
      <rPr>
        <b/>
        <u/>
        <sz val="11"/>
        <rFont val="Arial"/>
        <family val="2"/>
      </rPr>
      <t xml:space="preserve">
PROG  
OBLIGADO</t>
    </r>
  </si>
  <si>
    <r>
      <t>META DE RESULTADO  No.</t>
    </r>
    <r>
      <rPr>
        <sz val="11"/>
        <rFont val="Arial"/>
        <family val="2"/>
      </rPr>
      <t xml:space="preserve">  personas atendidas con oferta institucional articulada </t>
    </r>
  </si>
  <si>
    <r>
      <rPr>
        <sz val="11"/>
        <rFont val="Arial"/>
        <family val="2"/>
      </rPr>
      <t>Índice Política Participación ciudadana en la Gestión PúblicaI DI</t>
    </r>
    <r>
      <rPr>
        <b/>
        <sz val="11"/>
        <rFont val="Arial"/>
        <family val="2"/>
      </rPr>
      <t xml:space="preserve">
</t>
    </r>
  </si>
  <si>
    <r>
      <t>META DE RESULTADO  No.</t>
    </r>
    <r>
      <rPr>
        <sz val="11"/>
        <rFont val="Arial"/>
        <family val="2"/>
      </rPr>
      <t>1.Oficinas para la atención y orientación al  ciudadano dotadas</t>
    </r>
  </si>
  <si>
    <r>
      <rPr>
        <sz val="11"/>
        <rFont val="Arial"/>
        <family val="2"/>
      </rPr>
      <t>Sistema de Gestión certificado</t>
    </r>
    <r>
      <rPr>
        <b/>
        <sz val="11"/>
        <rFont val="Arial"/>
        <family val="2"/>
      </rPr>
      <t xml:space="preserve">
</t>
    </r>
  </si>
  <si>
    <r>
      <t>META DE RESULTADO  No.</t>
    </r>
    <r>
      <rPr>
        <sz val="11"/>
        <rFont val="Arial"/>
        <family val="2"/>
      </rPr>
      <t>1. Sistema de Gestión implementados y certificados</t>
    </r>
  </si>
  <si>
    <r>
      <rPr>
        <sz val="11"/>
        <rFont val="Arial"/>
        <family val="2"/>
      </rPr>
      <t>Aumentar el indice de desempeño institucional</t>
    </r>
    <r>
      <rPr>
        <b/>
        <sz val="11"/>
        <rFont val="Arial"/>
        <family val="2"/>
      </rPr>
      <t xml:space="preserve">
</t>
    </r>
  </si>
  <si>
    <r>
      <t>META DE RESULTADO  No.</t>
    </r>
    <r>
      <rPr>
        <sz val="11"/>
        <rFont val="Arial"/>
        <family val="2"/>
      </rPr>
      <t>1. Acuerdos de cooperación suscritos</t>
    </r>
  </si>
  <si>
    <t>FINANCIERO
PROG  
OBLIGADO</t>
  </si>
  <si>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</si>
  <si>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color theme="1"/>
        <rFont val="Arial"/>
        <family val="2"/>
      </rPr>
      <t>FOR-08-PRO-PET-01</t>
    </r>
  </si>
  <si>
    <r>
      <t>Version:</t>
    </r>
    <r>
      <rPr>
        <sz val="11"/>
        <color theme="1"/>
        <rFont val="Arial"/>
        <family val="2"/>
      </rPr>
      <t xml:space="preserve"> 01</t>
    </r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</si>
  <si>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PLAN DE ACCION</t>
    </r>
  </si>
  <si>
    <r>
      <t xml:space="preserve">Fecha: </t>
    </r>
    <r>
      <rPr>
        <sz val="11"/>
        <color theme="1"/>
        <rFont val="Arial"/>
        <family val="2"/>
      </rPr>
      <t>31/08/2017</t>
    </r>
  </si>
  <si>
    <r>
      <t xml:space="preserve">Pagina: </t>
    </r>
    <r>
      <rPr>
        <sz val="11"/>
        <color theme="1"/>
        <rFont val="Arial"/>
        <family val="2"/>
      </rPr>
      <t>1 de  1</t>
    </r>
  </si>
  <si>
    <r>
      <t xml:space="preserve">GRUPO: </t>
    </r>
    <r>
      <rPr>
        <sz val="11"/>
        <color theme="1"/>
        <rFont val="Arial"/>
        <family val="2"/>
      </rPr>
      <t xml:space="preserve">Oficina de Comunicaciones </t>
    </r>
  </si>
  <si>
    <r>
      <t xml:space="preserve">FECHA DE  SEGUIMIENTO: </t>
    </r>
    <r>
      <rPr>
        <sz val="11"/>
        <color theme="1"/>
        <rFont val="Arial"/>
        <family val="2"/>
      </rPr>
      <t>30-12-2024</t>
    </r>
  </si>
  <si>
    <r>
      <t xml:space="preserve">Objetivos: </t>
    </r>
    <r>
      <rPr>
        <sz val="11"/>
        <color theme="1"/>
        <rFont val="Arial"/>
        <family val="2"/>
      </rPr>
      <t>Desarrollar e implementar formatos transmedia multiplataforma e innovadores que faciliten el acceso público a información relevante con
un lenguaje claro, promoviendo una comunicación efectiva y ágil, a través de las tecnologías y la medición efectiva.</t>
    </r>
  </si>
  <si>
    <r>
      <t xml:space="preserve">CODIGO PRESUPUESTAL: </t>
    </r>
    <r>
      <rPr>
        <sz val="11"/>
        <color theme="1"/>
        <rFont val="Arial"/>
        <family val="2"/>
      </rPr>
      <t xml:space="preserve">214320202009 </t>
    </r>
    <r>
      <rPr>
        <b/>
        <sz val="11"/>
        <color theme="1"/>
        <rFont val="Arial"/>
        <family val="2"/>
      </rPr>
      <t xml:space="preserve"> RUBROS: </t>
    </r>
    <r>
      <rPr>
        <sz val="11"/>
        <color theme="1"/>
        <rFont val="Arial"/>
        <family val="2"/>
      </rPr>
      <t>SERVICIOS PARA LA COMUNIDAD, SOCIALES Y PERSONALES</t>
    </r>
  </si>
  <si>
    <r>
      <t xml:space="preserve">FISICO
</t>
    </r>
    <r>
      <rPr>
        <b/>
        <u/>
        <sz val="11"/>
        <color theme="1"/>
        <rFont val="Arial"/>
        <family val="2"/>
      </rPr>
      <t xml:space="preserve">PROG  </t>
    </r>
    <r>
      <rPr>
        <b/>
        <sz val="11"/>
        <color theme="1"/>
        <rFont val="Arial"/>
        <family val="2"/>
      </rPr>
      <t xml:space="preserve">
EJEC</t>
    </r>
  </si>
  <si>
    <r>
      <rPr>
        <b/>
        <sz val="11"/>
        <color theme="1"/>
        <rFont val="Arial"/>
        <family val="2"/>
      </rPr>
      <t>2024730010112</t>
    </r>
    <r>
      <rPr>
        <sz val="11"/>
        <color theme="1"/>
        <rFont val="Arial"/>
        <family val="2"/>
      </rPr>
      <t>: Fortalecimiento de
un sistema de comunicación e información
accesible, confiable y oportuno para los Ibaguereños como herramienta de innovación pública.</t>
    </r>
  </si>
  <si>
    <r>
      <rPr>
        <sz val="11"/>
        <color theme="1"/>
        <rFont val="Arial"/>
        <family val="2"/>
      </rPr>
      <t>Sistemas de información implementados , para la producción de contenidos digitales.</t>
    </r>
    <r>
      <rPr>
        <b/>
        <sz val="11"/>
        <color theme="1"/>
        <rFont val="Arial"/>
        <family val="2"/>
      </rPr>
      <t xml:space="preserve">
</t>
    </r>
  </si>
  <si>
    <r>
      <t xml:space="preserve">META DE RESULTADO  No. </t>
    </r>
    <r>
      <rPr>
        <sz val="11"/>
        <color theme="1"/>
        <rFont val="Arial"/>
        <family val="2"/>
      </rPr>
      <t xml:space="preserve">Servicio de información implementado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</si>
</sst>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2" formatCode="_-&quot;$&quot;\ * #,##0_-;\-&quot;$&quot;\ * #,##0_-;_-&quot;$&quot;\ * &quot;-&quot;??_-;_-@_-"/>
    <numFmt numFmtId="173" formatCode="&quot;$&quot;\ #,##0.00"/>
    <numFmt numFmtId="174" formatCode="#,##0.000_);\(#,##0.000\)"/>
    <numFmt numFmtId="175" formatCode="d/m/yyyy"/>
    <numFmt numFmtId="176" formatCode="_-&quot;$&quot;* #,##0.00_-;\-&quot;$&quot;* #,##0.00_-;_-&quot;$&quot;* &quot;-&quot;??_-;_-@"/>
    <numFmt numFmtId="177" formatCode="_-* #,##0_-;\-* #,##0_-;_-* &quot;-&quot;??_-;_-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5">
    <xf numFmtId="0" fontId="0" fillId="0" borderId="0" xfId="0"/>
    <xf numFmtId="0" fontId="6" fillId="0" borderId="0" xfId="0" applyFont="1"/>
    <xf numFmtId="0" fontId="7" fillId="0" borderId="0" xfId="1" applyFont="1"/>
    <xf numFmtId="10" fontId="7" fillId="0" borderId="0" xfId="2" applyNumberFormat="1" applyFont="1"/>
    <xf numFmtId="0" fontId="7" fillId="2" borderId="1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left"/>
    </xf>
    <xf numFmtId="0" fontId="8" fillId="2" borderId="12" xfId="1" applyFont="1" applyFill="1" applyBorder="1" applyAlignment="1">
      <alignment horizontal="left"/>
    </xf>
    <xf numFmtId="0" fontId="8" fillId="2" borderId="11" xfId="1" applyFont="1" applyFill="1" applyBorder="1" applyAlignment="1">
      <alignment horizontal="left"/>
    </xf>
    <xf numFmtId="0" fontId="7" fillId="2" borderId="7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0" borderId="0" xfId="1" applyFont="1"/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>
      <alignment horizontal="center"/>
    </xf>
    <xf numFmtId="0" fontId="8" fillId="2" borderId="1" xfId="1" applyFont="1" applyFill="1" applyBorder="1"/>
    <xf numFmtId="17" fontId="8" fillId="2" borderId="1" xfId="1" applyNumberFormat="1" applyFont="1" applyFill="1" applyBorder="1"/>
    <xf numFmtId="0" fontId="8" fillId="2" borderId="6" xfId="1" applyFont="1" applyFill="1" applyBorder="1" applyAlignment="1">
      <alignment horizontal="left"/>
    </xf>
    <xf numFmtId="0" fontId="8" fillId="2" borderId="13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5" xfId="1" applyFont="1" applyFill="1" applyBorder="1" applyAlignment="1">
      <alignment horizontal="left" vertical="center" wrapText="1"/>
    </xf>
    <xf numFmtId="2" fontId="8" fillId="2" borderId="13" xfId="1" applyNumberFormat="1" applyFont="1" applyFill="1" applyBorder="1" applyAlignment="1">
      <alignment horizontal="center" vertical="center" wrapText="1"/>
    </xf>
    <xf numFmtId="2" fontId="8" fillId="2" borderId="12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0" borderId="0" xfId="1" applyNumberFormat="1" applyFont="1" applyAlignment="1">
      <alignment horizontal="center" vertical="center" wrapText="1"/>
    </xf>
    <xf numFmtId="0" fontId="8" fillId="2" borderId="13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10" fontId="7" fillId="2" borderId="1" xfId="2" applyNumberFormat="1" applyFont="1" applyFill="1" applyBorder="1"/>
    <xf numFmtId="10" fontId="7" fillId="2" borderId="13" xfId="2" applyNumberFormat="1" applyFont="1" applyFill="1" applyBorder="1" applyAlignment="1">
      <alignment horizontal="center"/>
    </xf>
    <xf numFmtId="10" fontId="7" fillId="2" borderId="12" xfId="2" applyNumberFormat="1" applyFont="1" applyFill="1" applyBorder="1" applyAlignment="1">
      <alignment horizontal="center"/>
    </xf>
    <xf numFmtId="10" fontId="7" fillId="2" borderId="11" xfId="2" applyNumberFormat="1" applyFont="1" applyFill="1" applyBorder="1" applyAlignment="1">
      <alignment horizontal="center"/>
    </xf>
    <xf numFmtId="0" fontId="7" fillId="2" borderId="8" xfId="1" applyFont="1" applyFill="1" applyBorder="1"/>
    <xf numFmtId="2" fontId="8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2" borderId="13" xfId="1" applyFont="1" applyFill="1" applyBorder="1" applyAlignment="1">
      <alignment horizontal="left" vertical="top" wrapText="1"/>
    </xf>
    <xf numFmtId="0" fontId="8" fillId="2" borderId="1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 wrapText="1"/>
    </xf>
    <xf numFmtId="2" fontId="7" fillId="2" borderId="12" xfId="1" applyNumberFormat="1" applyFont="1" applyFill="1" applyBorder="1" applyAlignment="1">
      <alignment horizontal="center" vertical="center" wrapText="1"/>
    </xf>
    <xf numFmtId="2" fontId="7" fillId="2" borderId="11" xfId="1" applyNumberFormat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Alignment="1">
      <alignment vertical="center" wrapText="1"/>
    </xf>
    <xf numFmtId="2" fontId="7" fillId="0" borderId="0" xfId="1" applyNumberFormat="1" applyFont="1" applyAlignment="1">
      <alignment horizontal="left" vertical="center" wrapText="1"/>
    </xf>
    <xf numFmtId="165" fontId="7" fillId="0" borderId="0" xfId="3" applyFont="1" applyBorder="1" applyAlignment="1" applyProtection="1">
      <alignment vertical="center"/>
    </xf>
    <xf numFmtId="2" fontId="7" fillId="0" borderId="0" xfId="1" applyNumberFormat="1" applyFont="1"/>
    <xf numFmtId="165" fontId="7" fillId="0" borderId="0" xfId="3" applyFont="1" applyBorder="1"/>
    <xf numFmtId="164" fontId="7" fillId="0" borderId="0" xfId="1" applyNumberFormat="1" applyFont="1"/>
    <xf numFmtId="0" fontId="8" fillId="2" borderId="13" xfId="1" applyFont="1" applyFill="1" applyBorder="1" applyAlignment="1">
      <alignment horizontal="left" vertical="top"/>
    </xf>
    <xf numFmtId="0" fontId="8" fillId="2" borderId="11" xfId="1" applyFont="1" applyFill="1" applyBorder="1" applyAlignment="1">
      <alignment horizontal="left" vertical="top"/>
    </xf>
    <xf numFmtId="49" fontId="7" fillId="2" borderId="12" xfId="1" applyNumberFormat="1" applyFont="1" applyFill="1" applyBorder="1" applyAlignment="1">
      <alignment horizontal="center" vertical="center"/>
    </xf>
    <xf numFmtId="49" fontId="7" fillId="2" borderId="11" xfId="1" applyNumberFormat="1" applyFont="1" applyFill="1" applyBorder="1" applyAlignment="1">
      <alignment horizontal="center" vertical="center"/>
    </xf>
    <xf numFmtId="3" fontId="7" fillId="2" borderId="1" xfId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left" vertical="center" wrapText="1"/>
    </xf>
    <xf numFmtId="2" fontId="7" fillId="2" borderId="12" xfId="1" applyNumberFormat="1" applyFont="1" applyFill="1" applyBorder="1" applyAlignment="1">
      <alignment horizontal="left" vertical="center" wrapText="1"/>
    </xf>
    <xf numFmtId="2" fontId="7" fillId="2" borderId="11" xfId="1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top"/>
    </xf>
    <xf numFmtId="0" fontId="8" fillId="2" borderId="12" xfId="1" applyFont="1" applyFill="1" applyBorder="1" applyAlignment="1">
      <alignment horizontal="center" vertical="top"/>
    </xf>
    <xf numFmtId="0" fontId="8" fillId="2" borderId="11" xfId="1" applyFont="1" applyFill="1" applyBorder="1" applyAlignment="1">
      <alignment horizontal="center" vertical="top"/>
    </xf>
    <xf numFmtId="2" fontId="7" fillId="2" borderId="13" xfId="1" applyNumberFormat="1" applyFont="1" applyFill="1" applyBorder="1" applyAlignment="1">
      <alignment horizontal="left" vertical="center" wrapText="1"/>
    </xf>
    <xf numFmtId="2" fontId="7" fillId="2" borderId="12" xfId="1" applyNumberFormat="1" applyFont="1" applyFill="1" applyBorder="1" applyAlignment="1">
      <alignment horizontal="left" vertical="center" wrapText="1"/>
    </xf>
    <xf numFmtId="2" fontId="7" fillId="2" borderId="11" xfId="1" applyNumberFormat="1" applyFont="1" applyFill="1" applyBorder="1" applyAlignment="1">
      <alignment horizontal="left" vertical="center" wrapText="1"/>
    </xf>
    <xf numFmtId="2" fontId="7" fillId="0" borderId="0" xfId="1" applyNumberFormat="1" applyFont="1" applyAlignment="1">
      <alignment horizontal="left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/>
    </xf>
    <xf numFmtId="0" fontId="7" fillId="0" borderId="0" xfId="1" applyFont="1" applyAlignment="1">
      <alignment horizontal="left" wrapText="1"/>
    </xf>
    <xf numFmtId="2" fontId="7" fillId="0" borderId="0" xfId="1" applyNumberFormat="1" applyFont="1" applyAlignment="1">
      <alignment horizontal="left" vertical="top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0" borderId="0" xfId="1" applyFont="1" applyAlignment="1">
      <alignment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10" fontId="8" fillId="2" borderId="1" xfId="2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8" fillId="2" borderId="13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169" fontId="7" fillId="2" borderId="1" xfId="3" applyNumberFormat="1" applyFont="1" applyFill="1" applyBorder="1" applyAlignment="1" applyProtection="1">
      <alignment vertical="center"/>
    </xf>
    <xf numFmtId="2" fontId="7" fillId="2" borderId="1" xfId="1" applyNumberFormat="1" applyFont="1" applyFill="1" applyBorder="1" applyAlignment="1">
      <alignment vertical="center"/>
    </xf>
    <xf numFmtId="2" fontId="7" fillId="2" borderId="1" xfId="2" applyNumberFormat="1" applyFont="1" applyFill="1" applyBorder="1" applyAlignment="1" applyProtection="1">
      <alignment vertical="center"/>
    </xf>
    <xf numFmtId="14" fontId="7" fillId="2" borderId="10" xfId="1" applyNumberFormat="1" applyFont="1" applyFill="1" applyBorder="1" applyAlignment="1">
      <alignment horizontal="center" vertical="center"/>
    </xf>
    <xf numFmtId="39" fontId="7" fillId="2" borderId="14" xfId="1" applyNumberFormat="1" applyFont="1" applyFill="1" applyBorder="1" applyAlignment="1">
      <alignment horizontal="center" vertical="center"/>
    </xf>
    <xf numFmtId="172" fontId="7" fillId="0" borderId="0" xfId="1" applyNumberFormat="1" applyFont="1"/>
    <xf numFmtId="165" fontId="7" fillId="0" borderId="0" xfId="1" applyNumberFormat="1" applyFont="1"/>
    <xf numFmtId="0" fontId="7" fillId="2" borderId="1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center" vertical="center" wrapText="1"/>
    </xf>
    <xf numFmtId="39" fontId="7" fillId="2" borderId="10" xfId="1" applyNumberFormat="1" applyFont="1" applyFill="1" applyBorder="1" applyAlignment="1">
      <alignment horizontal="center" vertical="center"/>
    </xf>
    <xf numFmtId="172" fontId="7" fillId="2" borderId="1" xfId="5" applyNumberFormat="1" applyFont="1" applyFill="1" applyBorder="1" applyAlignment="1" applyProtection="1">
      <alignment vertical="center"/>
    </xf>
    <xf numFmtId="0" fontId="8" fillId="2" borderId="13" xfId="1" applyFont="1" applyFill="1" applyBorder="1" applyAlignment="1">
      <alignment horizontal="center" vertical="center"/>
    </xf>
    <xf numFmtId="0" fontId="7" fillId="2" borderId="1" xfId="1" applyFont="1" applyFill="1" applyBorder="1"/>
    <xf numFmtId="0" fontId="8" fillId="2" borderId="11" xfId="1" applyFont="1" applyFill="1" applyBorder="1" applyAlignment="1">
      <alignment horizontal="center" vertical="center" wrapText="1"/>
    </xf>
    <xf numFmtId="169" fontId="7" fillId="2" borderId="1" xfId="3" applyNumberFormat="1" applyFont="1" applyFill="1" applyBorder="1" applyAlignment="1">
      <alignment horizontal="center" vertical="center" wrapText="1"/>
    </xf>
    <xf numFmtId="39" fontId="7" fillId="2" borderId="1" xfId="1" applyNumberFormat="1" applyFont="1" applyFill="1" applyBorder="1" applyAlignment="1">
      <alignment horizontal="center" vertical="center"/>
    </xf>
    <xf numFmtId="10" fontId="7" fillId="2" borderId="1" xfId="2" applyNumberFormat="1" applyFont="1" applyFill="1" applyBorder="1" applyAlignment="1" applyProtection="1">
      <alignment vertical="center"/>
    </xf>
    <xf numFmtId="0" fontId="7" fillId="2" borderId="9" xfId="1" applyFont="1" applyFill="1" applyBorder="1"/>
    <xf numFmtId="0" fontId="7" fillId="2" borderId="0" xfId="1" applyFont="1" applyFill="1" applyAlignment="1">
      <alignment horizontal="left" vertical="center"/>
    </xf>
    <xf numFmtId="168" fontId="7" fillId="2" borderId="0" xfId="1" applyNumberFormat="1" applyFont="1" applyFill="1"/>
    <xf numFmtId="2" fontId="7" fillId="2" borderId="0" xfId="1" applyNumberFormat="1" applyFont="1" applyFill="1"/>
    <xf numFmtId="10" fontId="7" fillId="2" borderId="0" xfId="2" applyNumberFormat="1" applyFont="1" applyFill="1" applyBorder="1" applyProtection="1"/>
    <xf numFmtId="39" fontId="7" fillId="2" borderId="0" xfId="1" applyNumberFormat="1" applyFont="1" applyFill="1"/>
    <xf numFmtId="39" fontId="7" fillId="2" borderId="8" xfId="1" applyNumberFormat="1" applyFont="1" applyFill="1" applyBorder="1"/>
    <xf numFmtId="39" fontId="7" fillId="0" borderId="0" xfId="1" applyNumberFormat="1" applyFont="1"/>
    <xf numFmtId="168" fontId="8" fillId="2" borderId="1" xfId="1" applyNumberFormat="1" applyFont="1" applyFill="1" applyBorder="1" applyAlignment="1">
      <alignment horizontal="left" vertical="center"/>
    </xf>
    <xf numFmtId="168" fontId="8" fillId="2" borderId="1" xfId="1" applyNumberFormat="1" applyFont="1" applyFill="1" applyBorder="1" applyAlignment="1">
      <alignment horizontal="center" vertical="top"/>
    </xf>
    <xf numFmtId="168" fontId="8" fillId="2" borderId="1" xfId="1" applyNumberFormat="1" applyFont="1" applyFill="1" applyBorder="1" applyAlignment="1">
      <alignment vertical="top" wrapText="1"/>
    </xf>
    <xf numFmtId="2" fontId="8" fillId="2" borderId="11" xfId="1" applyNumberFormat="1" applyFont="1" applyFill="1" applyBorder="1" applyAlignment="1">
      <alignment horizontal="left" vertical="center"/>
    </xf>
    <xf numFmtId="2" fontId="8" fillId="2" borderId="1" xfId="1" applyNumberFormat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top" wrapText="1"/>
    </xf>
    <xf numFmtId="0" fontId="8" fillId="2" borderId="5" xfId="1" applyFont="1" applyFill="1" applyBorder="1" applyAlignment="1">
      <alignment horizontal="left" vertical="top" wrapText="1"/>
    </xf>
    <xf numFmtId="0" fontId="8" fillId="2" borderId="7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center"/>
    </xf>
    <xf numFmtId="39" fontId="8" fillId="2" borderId="1" xfId="1" applyNumberFormat="1" applyFont="1" applyFill="1" applyBorder="1" applyAlignment="1">
      <alignment horizontal="left" vertical="top"/>
    </xf>
    <xf numFmtId="0" fontId="8" fillId="2" borderId="1" xfId="1" applyFont="1" applyFill="1" applyBorder="1" applyAlignment="1">
      <alignment horizontal="left" vertical="top"/>
    </xf>
    <xf numFmtId="0" fontId="8" fillId="2" borderId="4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3" xfId="1" applyFont="1" applyFill="1" applyBorder="1" applyAlignment="1">
      <alignment horizontal="left" vertical="top" wrapText="1"/>
    </xf>
    <xf numFmtId="168" fontId="8" fillId="2" borderId="1" xfId="1" applyNumberFormat="1" applyFont="1" applyFill="1" applyBorder="1" applyAlignment="1">
      <alignment horizontal="left" vertical="top"/>
    </xf>
    <xf numFmtId="167" fontId="8" fillId="2" borderId="1" xfId="1" applyNumberFormat="1" applyFont="1" applyFill="1" applyBorder="1" applyAlignment="1">
      <alignment horizontal="left" vertical="top"/>
    </xf>
    <xf numFmtId="10" fontId="7" fillId="0" borderId="0" xfId="2" applyNumberFormat="1" applyFont="1" applyBorder="1"/>
    <xf numFmtId="2" fontId="7" fillId="2" borderId="14" xfId="1" applyNumberFormat="1" applyFont="1" applyFill="1" applyBorder="1" applyAlignment="1">
      <alignment horizontal="center" vertical="center"/>
    </xf>
    <xf numFmtId="2" fontId="7" fillId="2" borderId="10" xfId="1" applyNumberFormat="1" applyFont="1" applyFill="1" applyBorder="1" applyAlignment="1">
      <alignment horizontal="center" vertical="center"/>
    </xf>
    <xf numFmtId="9" fontId="7" fillId="2" borderId="14" xfId="1" applyNumberFormat="1" applyFont="1" applyFill="1" applyBorder="1" applyAlignment="1">
      <alignment horizontal="center" vertical="center"/>
    </xf>
    <xf numFmtId="9" fontId="7" fillId="2" borderId="14" xfId="6" applyNumberFormat="1" applyFont="1" applyFill="1" applyBorder="1" applyAlignment="1">
      <alignment horizontal="center" vertical="center"/>
    </xf>
    <xf numFmtId="9" fontId="7" fillId="2" borderId="10" xfId="1" applyNumberFormat="1" applyFont="1" applyFill="1" applyBorder="1" applyAlignment="1">
      <alignment horizontal="center" vertical="center"/>
    </xf>
    <xf numFmtId="9" fontId="7" fillId="2" borderId="10" xfId="6" applyNumberFormat="1" applyFont="1" applyFill="1" applyBorder="1" applyAlignment="1">
      <alignment horizontal="center" vertical="center"/>
    </xf>
    <xf numFmtId="44" fontId="7" fillId="2" borderId="1" xfId="5" applyFont="1" applyFill="1" applyBorder="1" applyAlignment="1" applyProtection="1">
      <alignment vertical="center"/>
    </xf>
    <xf numFmtId="10" fontId="7" fillId="2" borderId="1" xfId="6" applyNumberFormat="1" applyFont="1" applyFill="1" applyBorder="1" applyAlignment="1">
      <alignment horizontal="center" vertical="center"/>
    </xf>
    <xf numFmtId="3" fontId="10" fillId="0" borderId="0" xfId="0" applyNumberFormat="1" applyFont="1"/>
    <xf numFmtId="0" fontId="7" fillId="0" borderId="1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3" borderId="13" xfId="1" applyFont="1" applyFill="1" applyBorder="1" applyAlignment="1">
      <alignment horizontal="left"/>
    </xf>
    <xf numFmtId="0" fontId="8" fillId="3" borderId="12" xfId="1" applyFont="1" applyFill="1" applyBorder="1" applyAlignment="1">
      <alignment horizontal="left"/>
    </xf>
    <xf numFmtId="0" fontId="8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8" fillId="0" borderId="1" xfId="1" applyFont="1" applyBorder="1"/>
    <xf numFmtId="0" fontId="8" fillId="0" borderId="13" xfId="1" applyFont="1" applyBorder="1" applyAlignment="1">
      <alignment horizontal="left"/>
    </xf>
    <xf numFmtId="0" fontId="8" fillId="0" borderId="12" xfId="1" applyFont="1" applyBorder="1" applyAlignment="1">
      <alignment horizontal="left"/>
    </xf>
    <xf numFmtId="0" fontId="8" fillId="0" borderId="11" xfId="1" applyFont="1" applyBorder="1" applyAlignment="1">
      <alignment horizontal="left"/>
    </xf>
    <xf numFmtId="17" fontId="8" fillId="0" borderId="1" xfId="1" applyNumberFormat="1" applyFont="1" applyBorder="1"/>
    <xf numFmtId="0" fontId="8" fillId="0" borderId="6" xfId="1" applyFont="1" applyBorder="1" applyAlignment="1">
      <alignment horizontal="left"/>
    </xf>
    <xf numFmtId="0" fontId="8" fillId="0" borderId="13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2" fontId="8" fillId="0" borderId="13" xfId="1" applyNumberFormat="1" applyFont="1" applyBorder="1" applyAlignment="1">
      <alignment horizontal="center" vertical="center" wrapText="1"/>
    </xf>
    <xf numFmtId="2" fontId="8" fillId="0" borderId="12" xfId="1" applyNumberFormat="1" applyFont="1" applyBorder="1" applyAlignment="1">
      <alignment horizontal="center" vertical="center" wrapText="1"/>
    </xf>
    <xf numFmtId="2" fontId="8" fillId="0" borderId="11" xfId="1" applyNumberFormat="1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2" fontId="8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0" fontId="7" fillId="0" borderId="1" xfId="2" applyNumberFormat="1" applyFont="1" applyBorder="1"/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0" fontId="7" fillId="0" borderId="8" xfId="1" applyFont="1" applyBorder="1"/>
    <xf numFmtId="0" fontId="8" fillId="0" borderId="13" xfId="1" applyFont="1" applyBorder="1" applyAlignment="1">
      <alignment horizontal="left" vertical="top" wrapText="1"/>
    </xf>
    <xf numFmtId="0" fontId="8" fillId="0" borderId="11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top"/>
    </xf>
    <xf numFmtId="0" fontId="8" fillId="0" borderId="11" xfId="1" applyFont="1" applyBorder="1" applyAlignment="1">
      <alignment horizontal="left" vertical="top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8" fillId="0" borderId="13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169" fontId="7" fillId="2" borderId="1" xfId="3" applyNumberFormat="1" applyFont="1" applyFill="1" applyBorder="1" applyAlignment="1">
      <alignment horizontal="center" vertical="center"/>
    </xf>
    <xf numFmtId="2" fontId="7" fillId="0" borderId="0" xfId="1" applyNumberFormat="1" applyFont="1" applyAlignment="1">
      <alignment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1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169" fontId="7" fillId="0" borderId="1" xfId="3" applyNumberFormat="1" applyFont="1" applyBorder="1" applyAlignment="1" applyProtection="1">
      <alignment vertical="center"/>
    </xf>
    <xf numFmtId="2" fontId="7" fillId="0" borderId="1" xfId="1" applyNumberFormat="1" applyFont="1" applyBorder="1" applyAlignment="1">
      <alignment vertical="center"/>
    </xf>
    <xf numFmtId="2" fontId="7" fillId="0" borderId="1" xfId="2" applyNumberFormat="1" applyFont="1" applyBorder="1" applyAlignment="1" applyProtection="1">
      <alignment vertical="center"/>
    </xf>
    <xf numFmtId="14" fontId="7" fillId="0" borderId="10" xfId="1" applyNumberFormat="1" applyFont="1" applyBorder="1" applyAlignment="1">
      <alignment horizontal="center" vertical="center"/>
    </xf>
    <xf numFmtId="39" fontId="7" fillId="0" borderId="1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7" fillId="0" borderId="1" xfId="1" applyFont="1" applyBorder="1"/>
    <xf numFmtId="0" fontId="8" fillId="0" borderId="11" xfId="1" applyFont="1" applyBorder="1" applyAlignment="1">
      <alignment horizontal="center" vertical="center" wrapText="1"/>
    </xf>
    <xf numFmtId="169" fontId="7" fillId="0" borderId="1" xfId="3" applyNumberFormat="1" applyFont="1" applyBorder="1" applyAlignment="1">
      <alignment horizontal="center" vertical="center" wrapText="1"/>
    </xf>
    <xf numFmtId="10" fontId="7" fillId="0" borderId="1" xfId="2" applyNumberFormat="1" applyFont="1" applyBorder="1" applyAlignment="1" applyProtection="1">
      <alignment vertical="center"/>
    </xf>
    <xf numFmtId="0" fontId="7" fillId="0" borderId="9" xfId="1" applyFont="1" applyBorder="1"/>
    <xf numFmtId="0" fontId="7" fillId="0" borderId="0" xfId="1" applyFont="1" applyAlignment="1">
      <alignment horizontal="left" vertical="center"/>
    </xf>
    <xf numFmtId="168" fontId="7" fillId="0" borderId="0" xfId="1" applyNumberFormat="1" applyFont="1"/>
    <xf numFmtId="10" fontId="7" fillId="0" borderId="0" xfId="2" applyNumberFormat="1" applyFont="1" applyBorder="1" applyProtection="1"/>
    <xf numFmtId="39" fontId="7" fillId="0" borderId="8" xfId="1" applyNumberFormat="1" applyFont="1" applyBorder="1"/>
    <xf numFmtId="168" fontId="8" fillId="0" borderId="1" xfId="1" applyNumberFormat="1" applyFont="1" applyBorder="1" applyAlignment="1">
      <alignment horizontal="left" vertical="center"/>
    </xf>
    <xf numFmtId="168" fontId="8" fillId="0" borderId="1" xfId="1" applyNumberFormat="1" applyFont="1" applyBorder="1" applyAlignment="1">
      <alignment horizontal="center" vertical="top"/>
    </xf>
    <xf numFmtId="168" fontId="8" fillId="0" borderId="1" xfId="1" applyNumberFormat="1" applyFont="1" applyBorder="1" applyAlignment="1">
      <alignment vertical="top" wrapText="1"/>
    </xf>
    <xf numFmtId="2" fontId="8" fillId="0" borderId="11" xfId="1" applyNumberFormat="1" applyFont="1" applyBorder="1" applyAlignment="1">
      <alignment horizontal="left" vertical="center"/>
    </xf>
    <xf numFmtId="2" fontId="8" fillId="0" borderId="1" xfId="1" applyNumberFormat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center"/>
    </xf>
    <xf numFmtId="39" fontId="8" fillId="0" borderId="1" xfId="1" applyNumberFormat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168" fontId="8" fillId="0" borderId="1" xfId="1" applyNumberFormat="1" applyFont="1" applyBorder="1" applyAlignment="1">
      <alignment horizontal="left" vertical="top"/>
    </xf>
    <xf numFmtId="167" fontId="8" fillId="0" borderId="1" xfId="1" applyNumberFormat="1" applyFont="1" applyBorder="1" applyAlignment="1">
      <alignment horizontal="left" vertical="top"/>
    </xf>
    <xf numFmtId="9" fontId="7" fillId="0" borderId="1" xfId="1" applyNumberFormat="1" applyFont="1" applyBorder="1" applyAlignment="1">
      <alignment horizontal="center" vertical="center"/>
    </xf>
    <xf numFmtId="9" fontId="7" fillId="0" borderId="14" xfId="1" applyNumberFormat="1" applyFont="1" applyBorder="1" applyAlignment="1">
      <alignment horizontal="center" vertical="center"/>
    </xf>
    <xf numFmtId="9" fontId="7" fillId="0" borderId="10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12" xfId="1" applyFont="1" applyBorder="1" applyAlignment="1">
      <alignment horizontal="center" vertical="top"/>
    </xf>
    <xf numFmtId="0" fontId="8" fillId="0" borderId="11" xfId="1" applyFont="1" applyBorder="1" applyAlignment="1">
      <alignment horizontal="center" vertical="top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left" vertical="center" wrapText="1"/>
    </xf>
    <xf numFmtId="2" fontId="7" fillId="0" borderId="14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0" fontId="7" fillId="0" borderId="17" xfId="0" applyFont="1" applyBorder="1"/>
    <xf numFmtId="0" fontId="7" fillId="0" borderId="18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6" fillId="0" borderId="0" xfId="0" applyFont="1"/>
    <xf numFmtId="0" fontId="7" fillId="0" borderId="29" xfId="0" applyFont="1" applyBorder="1"/>
    <xf numFmtId="0" fontId="7" fillId="0" borderId="30" xfId="0" applyFont="1" applyBorder="1"/>
    <xf numFmtId="0" fontId="7" fillId="0" borderId="30" xfId="0" applyFont="1" applyBorder="1" applyAlignment="1">
      <alignment vertical="center"/>
    </xf>
    <xf numFmtId="0" fontId="7" fillId="0" borderId="29" xfId="0" applyFont="1" applyBorder="1" applyAlignment="1">
      <alignment wrapText="1"/>
    </xf>
    <xf numFmtId="10" fontId="6" fillId="0" borderId="0" xfId="0" applyNumberFormat="1" applyFont="1"/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11" fillId="5" borderId="19" xfId="0" applyFont="1" applyFill="1" applyBorder="1" applyAlignment="1">
      <alignment horizontal="left"/>
    </xf>
    <xf numFmtId="0" fontId="11" fillId="0" borderId="0" xfId="0" applyFont="1"/>
    <xf numFmtId="0" fontId="6" fillId="0" borderId="0" xfId="0" applyFont="1" applyAlignment="1">
      <alignment horizontal="center"/>
    </xf>
    <xf numFmtId="0" fontId="11" fillId="0" borderId="27" xfId="0" applyFont="1" applyBorder="1"/>
    <xf numFmtId="0" fontId="6" fillId="0" borderId="27" xfId="0" applyFont="1" applyBorder="1"/>
    <xf numFmtId="0" fontId="11" fillId="0" borderId="19" xfId="0" applyFont="1" applyBorder="1" applyAlignment="1">
      <alignment horizontal="left"/>
    </xf>
    <xf numFmtId="175" fontId="6" fillId="4" borderId="27" xfId="0" applyNumberFormat="1" applyFont="1" applyFill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top" wrapText="1"/>
    </xf>
    <xf numFmtId="2" fontId="11" fillId="0" borderId="19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2" fontId="11" fillId="0" borderId="27" xfId="0" applyNumberFormat="1" applyFont="1" applyBorder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10" fontId="6" fillId="0" borderId="27" xfId="0" applyNumberFormat="1" applyFont="1" applyBorder="1"/>
    <xf numFmtId="10" fontId="6" fillId="0" borderId="19" xfId="0" applyNumberFormat="1" applyFont="1" applyBorder="1" applyAlignment="1">
      <alignment horizontal="center"/>
    </xf>
    <xf numFmtId="0" fontId="6" fillId="0" borderId="23" xfId="0" applyFont="1" applyBorder="1"/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1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166" fontId="6" fillId="0" borderId="27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2" fontId="6" fillId="0" borderId="0" xfId="0" applyNumberFormat="1" applyFont="1"/>
    <xf numFmtId="165" fontId="6" fillId="0" borderId="0" xfId="0" applyNumberFormat="1" applyFont="1"/>
    <xf numFmtId="176" fontId="6" fillId="0" borderId="0" xfId="0" applyNumberFormat="1" applyFont="1"/>
    <xf numFmtId="0" fontId="11" fillId="0" borderId="19" xfId="0" applyFont="1" applyBorder="1" applyAlignment="1">
      <alignment horizontal="left" vertical="top"/>
    </xf>
    <xf numFmtId="1" fontId="6" fillId="0" borderId="20" xfId="0" applyNumberFormat="1" applyFont="1" applyBorder="1" applyAlignment="1">
      <alignment horizontal="left" vertical="center"/>
    </xf>
    <xf numFmtId="3" fontId="6" fillId="4" borderId="27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left" vertical="center" wrapText="1"/>
    </xf>
    <xf numFmtId="166" fontId="6" fillId="4" borderId="27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169" fontId="6" fillId="4" borderId="27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1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 vertical="top" wrapText="1"/>
    </xf>
    <xf numFmtId="0" fontId="11" fillId="4" borderId="27" xfId="0" applyFont="1" applyFill="1" applyBorder="1" applyAlignment="1">
      <alignment horizontal="center" vertical="center"/>
    </xf>
    <xf numFmtId="10" fontId="11" fillId="4" borderId="27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1" fontId="11" fillId="0" borderId="27" xfId="0" applyNumberFormat="1" applyFont="1" applyBorder="1" applyAlignment="1">
      <alignment horizontal="center" vertical="center" wrapText="1"/>
    </xf>
    <xf numFmtId="173" fontId="11" fillId="0" borderId="27" xfId="0" applyNumberFormat="1" applyFont="1" applyBorder="1" applyAlignment="1">
      <alignment vertical="center"/>
    </xf>
    <xf numFmtId="177" fontId="6" fillId="0" borderId="27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vertical="center"/>
    </xf>
    <xf numFmtId="175" fontId="6" fillId="0" borderId="27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166" fontId="11" fillId="0" borderId="27" xfId="0" applyNumberFormat="1" applyFont="1" applyBorder="1" applyAlignment="1">
      <alignment vertical="center"/>
    </xf>
    <xf numFmtId="177" fontId="6" fillId="0" borderId="27" xfId="0" applyNumberFormat="1" applyFont="1" applyBorder="1" applyAlignment="1">
      <alignment vertical="center"/>
    </xf>
    <xf numFmtId="2" fontId="6" fillId="0" borderId="0" xfId="0" applyNumberFormat="1" applyFont="1" applyAlignment="1">
      <alignment horizontal="left" vertical="top" wrapText="1"/>
    </xf>
    <xf numFmtId="0" fontId="6" fillId="0" borderId="28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 wrapText="1"/>
    </xf>
    <xf numFmtId="166" fontId="6" fillId="0" borderId="27" xfId="0" applyNumberFormat="1" applyFont="1" applyBorder="1" applyAlignment="1">
      <alignment horizontal="right" vertical="center" wrapText="1"/>
    </xf>
    <xf numFmtId="169" fontId="6" fillId="0" borderId="27" xfId="0" applyNumberFormat="1" applyFont="1" applyBorder="1" applyAlignment="1">
      <alignment horizontal="center" vertical="center" wrapText="1"/>
    </xf>
    <xf numFmtId="39" fontId="6" fillId="0" borderId="27" xfId="0" applyNumberFormat="1" applyFont="1" applyBorder="1" applyAlignment="1">
      <alignment vertical="center"/>
    </xf>
    <xf numFmtId="39" fontId="6" fillId="0" borderId="28" xfId="0" applyNumberFormat="1" applyFont="1" applyBorder="1" applyAlignment="1">
      <alignment horizontal="center" vertical="center"/>
    </xf>
    <xf numFmtId="10" fontId="6" fillId="0" borderId="2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0" xfId="0" applyFont="1" applyAlignment="1">
      <alignment horizontal="left" vertical="center"/>
    </xf>
    <xf numFmtId="168" fontId="6" fillId="0" borderId="0" xfId="0" applyNumberFormat="1" applyFont="1"/>
    <xf numFmtId="39" fontId="6" fillId="0" borderId="0" xfId="0" applyNumberFormat="1" applyFont="1"/>
    <xf numFmtId="39" fontId="6" fillId="0" borderId="23" xfId="0" applyNumberFormat="1" applyFont="1" applyBorder="1"/>
    <xf numFmtId="168" fontId="11" fillId="0" borderId="19" xfId="0" applyNumberFormat="1" applyFont="1" applyBorder="1" applyAlignment="1">
      <alignment horizontal="left" vertical="center"/>
    </xf>
    <xf numFmtId="168" fontId="11" fillId="0" borderId="19" xfId="0" applyNumberFormat="1" applyFont="1" applyBorder="1" applyAlignment="1">
      <alignment horizontal="center" vertical="top"/>
    </xf>
    <xf numFmtId="168" fontId="11" fillId="0" borderId="27" xfId="0" applyNumberFormat="1" applyFont="1" applyBorder="1" applyAlignment="1">
      <alignment vertical="top" wrapText="1"/>
    </xf>
    <xf numFmtId="2" fontId="11" fillId="0" borderId="20" xfId="0" applyNumberFormat="1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39" fontId="11" fillId="0" borderId="27" xfId="0" applyNumberFormat="1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168" fontId="11" fillId="0" borderId="27" xfId="0" applyNumberFormat="1" applyFont="1" applyBorder="1" applyAlignment="1">
      <alignment horizontal="left" vertical="top"/>
    </xf>
    <xf numFmtId="0" fontId="11" fillId="0" borderId="16" xfId="0" applyFont="1" applyBorder="1" applyAlignment="1">
      <alignment horizontal="center" vertical="top"/>
    </xf>
    <xf numFmtId="174" fontId="11" fillId="0" borderId="27" xfId="0" applyNumberFormat="1" applyFont="1" applyBorder="1" applyAlignment="1">
      <alignment horizontal="left" vertical="top"/>
    </xf>
    <xf numFmtId="167" fontId="11" fillId="0" borderId="16" xfId="0" applyNumberFormat="1" applyFont="1" applyBorder="1" applyAlignment="1">
      <alignment horizontal="left" vertical="top"/>
    </xf>
    <xf numFmtId="2" fontId="6" fillId="0" borderId="28" xfId="0" applyNumberFormat="1" applyFont="1" applyBorder="1" applyAlignment="1">
      <alignment horizontal="center" vertical="center"/>
    </xf>
    <xf numFmtId="2" fontId="7" fillId="0" borderId="30" xfId="0" applyNumberFormat="1" applyFont="1" applyBorder="1"/>
  </cellXfs>
  <cellStyles count="7">
    <cellStyle name="Millares 2" xfId="4"/>
    <cellStyle name="Moneda" xfId="5" builtinId="4"/>
    <cellStyle name="Moneda 2" xfId="3"/>
    <cellStyle name="Normal" xfId="0" builtinId="0"/>
    <cellStyle name="Normal 2" xfId="1"/>
    <cellStyle name="Porcentaje" xfId="6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E7E9DD0-B5AA-4022-AD16-627CE2279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75407</xdr:rowOff>
    </xdr:from>
    <xdr:to>
      <xdr:col>1</xdr:col>
      <xdr:colOff>2226191</xdr:colOff>
      <xdr:row>4</xdr:row>
      <xdr:rowOff>171348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16218A0E-299B-4DFD-98AF-19A25D5BD68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0" y="361157"/>
          <a:ext cx="5250379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DA710BBD-5279-4210-A448-2953F9D5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BED7FC76-9F0A-47AD-AA31-46F73FEB4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65E8E8C5-CBDC-4FA7-9AB2-2F7D11EE1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50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E4151A17-0831-4B93-9979-3259C94E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4168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C502AC0A-7491-47D8-860B-6BA5D1AF029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99E0C98C-45C5-4F42-A86B-17CADD7C7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4168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3069CAB0-F5B0-46CA-8B13-FA18D03FEC9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2FABD3A2-C5FE-4F00-9703-36BE6C73C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4168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7" name="3 Imagen" descr="Membretes_2024_2-01">
          <a:extLst>
            <a:ext uri="{FF2B5EF4-FFF2-40B4-BE49-F238E27FC236}">
              <a16:creationId xmlns:a16="http://schemas.microsoft.com/office/drawing/2014/main" id="{BAFEB601-825F-47F8-83CD-B33D3DF65B0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8" name="Imagen 7" descr="CAPITAL">
          <a:extLst>
            <a:ext uri="{FF2B5EF4-FFF2-40B4-BE49-F238E27FC236}">
              <a16:creationId xmlns:a16="http://schemas.microsoft.com/office/drawing/2014/main" id="{D0A9EBD5-0D41-4C01-8808-2EEF77C61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4168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9" name="3 Imagen" descr="Membretes_2024_2-01">
          <a:extLst>
            <a:ext uri="{FF2B5EF4-FFF2-40B4-BE49-F238E27FC236}">
              <a16:creationId xmlns:a16="http://schemas.microsoft.com/office/drawing/2014/main" id="{80738E5F-F5CA-4365-B083-A56F9B7FE45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762001" y="396876"/>
          <a:ext cx="4724123" cy="1477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603376" y="111125"/>
          <a:ext cx="5524499" cy="1682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416718</xdr:colOff>
      <xdr:row>1</xdr:row>
      <xdr:rowOff>14883</xdr:rowOff>
    </xdr:from>
    <xdr:to>
      <xdr:col>15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C67C59E8-2B9C-447C-BAAC-C8FB48CC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76693" y="300633"/>
          <a:ext cx="13769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762001</xdr:colOff>
      <xdr:row>1</xdr:row>
      <xdr:rowOff>111126</xdr:rowOff>
    </xdr:from>
    <xdr:to>
      <xdr:col>1</xdr:col>
      <xdr:colOff>2457174</xdr:colOff>
      <xdr:row>4</xdr:row>
      <xdr:rowOff>207067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08077984-D5D4-4B00-93C0-6B6360E24AF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03740" y="401017"/>
          <a:ext cx="4718325" cy="1490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409575</xdr:colOff>
      <xdr:row>1</xdr:row>
      <xdr:rowOff>9525</xdr:rowOff>
    </xdr:from>
    <xdr:ext cx="1371600" cy="1628775"/>
    <xdr:pic>
      <xdr:nvPicPr>
        <xdr:cNvPr id="2" name="image1.png" descr="CAPITAL">
          <a:extLst>
            <a:ext uri="{FF2B5EF4-FFF2-40B4-BE49-F238E27FC236}">
              <a16:creationId xmlns:a16="http://schemas.microsoft.com/office/drawing/2014/main" id="{3176312E-1352-4228-B9EE-20E98A4445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22025" y="295275"/>
          <a:ext cx="1371600" cy="16287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762000</xdr:colOff>
      <xdr:row>1</xdr:row>
      <xdr:rowOff>104775</xdr:rowOff>
    </xdr:from>
    <xdr:ext cx="7406898" cy="1676400"/>
    <xdr:pic>
      <xdr:nvPicPr>
        <xdr:cNvPr id="3" name="image2.png" descr="Membretes_2024_2-01">
          <a:extLst>
            <a:ext uri="{FF2B5EF4-FFF2-40B4-BE49-F238E27FC236}">
              <a16:creationId xmlns:a16="http://schemas.microsoft.com/office/drawing/2014/main" id="{837536CA-A98D-4F7E-973B-D5E0D025F56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4034" y="395368"/>
          <a:ext cx="7406898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63"/>
  <sheetViews>
    <sheetView zoomScale="80" zoomScaleNormal="80" workbookViewId="0">
      <selection activeCell="A13" sqref="A13:B13"/>
    </sheetView>
  </sheetViews>
  <sheetFormatPr baseColWidth="10" defaultColWidth="12.5703125" defaultRowHeight="14.25" x14ac:dyDescent="0.2"/>
  <cols>
    <col min="1" max="1" width="45.42578125" style="2" customWidth="1"/>
    <col min="2" max="2" width="44.140625" style="2" customWidth="1"/>
    <col min="3" max="3" width="16.85546875" style="2" customWidth="1"/>
    <col min="4" max="4" width="33.140625" style="2" customWidth="1"/>
    <col min="5" max="5" width="16.7109375" style="2" customWidth="1"/>
    <col min="6" max="6" width="18" style="2" customWidth="1"/>
    <col min="7" max="7" width="22.85546875" style="2" customWidth="1"/>
    <col min="8" max="8" width="19" style="2" customWidth="1"/>
    <col min="9" max="9" width="20.85546875" style="2" customWidth="1"/>
    <col min="10" max="10" width="13.5703125" style="2" customWidth="1"/>
    <col min="11" max="11" width="15.85546875" style="2" customWidth="1"/>
    <col min="12" max="12" width="14.85546875" style="3" customWidth="1"/>
    <col min="13" max="13" width="21.140625" style="3" customWidth="1"/>
    <col min="14" max="16" width="16.85546875" style="2" customWidth="1"/>
    <col min="17" max="17" width="16.42578125" style="2" customWidth="1"/>
    <col min="18" max="18" width="12.5703125" style="2"/>
    <col min="19" max="19" width="20.5703125" style="2" customWidth="1"/>
    <col min="20" max="20" width="18.5703125" style="2" customWidth="1"/>
    <col min="21" max="21" width="33.85546875" style="2" customWidth="1"/>
    <col min="22" max="22" width="12.5703125" style="2" hidden="1" customWidth="1"/>
    <col min="23" max="23" width="24.28515625" style="2" customWidth="1"/>
    <col min="24" max="24" width="22.5703125" style="2" customWidth="1"/>
    <col min="25" max="26" width="12.5703125" style="2"/>
    <col min="27" max="27" width="16.85546875" style="2" customWidth="1"/>
    <col min="28" max="28" width="12.5703125" style="2"/>
    <col min="29" max="29" width="30.140625" style="2" customWidth="1"/>
    <col min="30" max="30" width="15.42578125" style="2" customWidth="1"/>
    <col min="31" max="31" width="15.85546875" style="2" customWidth="1"/>
    <col min="32" max="32" width="24.42578125" style="2" customWidth="1"/>
    <col min="33" max="33" width="17.140625" style="2" customWidth="1"/>
    <col min="34" max="16384" width="12.5703125" style="2"/>
  </cols>
  <sheetData>
    <row r="1" spans="1:27" ht="22.5" customHeight="1" x14ac:dyDescent="0.2"/>
    <row r="2" spans="1:27" ht="37.5" customHeight="1" x14ac:dyDescent="0.25">
      <c r="A2" s="4"/>
      <c r="B2" s="4"/>
      <c r="C2" s="5" t="s">
        <v>110</v>
      </c>
      <c r="D2" s="6"/>
      <c r="E2" s="6"/>
      <c r="F2" s="6"/>
      <c r="G2" s="6"/>
      <c r="H2" s="6"/>
      <c r="I2" s="6"/>
      <c r="J2" s="7"/>
      <c r="K2" s="8" t="s">
        <v>111</v>
      </c>
      <c r="L2" s="9"/>
      <c r="M2" s="9"/>
      <c r="N2" s="10"/>
      <c r="O2" s="11"/>
      <c r="P2" s="12"/>
      <c r="Q2" s="13"/>
    </row>
    <row r="3" spans="1:27" ht="37.5" customHeight="1" x14ac:dyDescent="0.25">
      <c r="A3" s="4"/>
      <c r="B3" s="4"/>
      <c r="C3" s="14"/>
      <c r="D3" s="15"/>
      <c r="E3" s="15"/>
      <c r="F3" s="15"/>
      <c r="G3" s="15"/>
      <c r="H3" s="15"/>
      <c r="I3" s="15"/>
      <c r="J3" s="16"/>
      <c r="K3" s="8" t="s">
        <v>112</v>
      </c>
      <c r="L3" s="9"/>
      <c r="M3" s="9"/>
      <c r="N3" s="10"/>
      <c r="O3" s="17"/>
      <c r="P3" s="18"/>
      <c r="Q3" s="13"/>
    </row>
    <row r="4" spans="1:27" ht="33.75" customHeight="1" x14ac:dyDescent="0.25">
      <c r="A4" s="4"/>
      <c r="B4" s="4"/>
      <c r="C4" s="5" t="s">
        <v>113</v>
      </c>
      <c r="D4" s="6"/>
      <c r="E4" s="6"/>
      <c r="F4" s="6"/>
      <c r="G4" s="6"/>
      <c r="H4" s="6"/>
      <c r="I4" s="6"/>
      <c r="J4" s="7"/>
      <c r="K4" s="8" t="s">
        <v>114</v>
      </c>
      <c r="L4" s="9"/>
      <c r="M4" s="9"/>
      <c r="N4" s="10"/>
      <c r="O4" s="17"/>
      <c r="P4" s="18"/>
      <c r="Q4" s="13"/>
    </row>
    <row r="5" spans="1:27" ht="38.25" customHeight="1" x14ac:dyDescent="0.25">
      <c r="A5" s="4"/>
      <c r="B5" s="4"/>
      <c r="C5" s="14"/>
      <c r="D5" s="15"/>
      <c r="E5" s="15"/>
      <c r="F5" s="15"/>
      <c r="G5" s="15"/>
      <c r="H5" s="15"/>
      <c r="I5" s="15"/>
      <c r="J5" s="16"/>
      <c r="K5" s="8" t="s">
        <v>115</v>
      </c>
      <c r="L5" s="9"/>
      <c r="M5" s="9"/>
      <c r="N5" s="10"/>
      <c r="O5" s="19"/>
      <c r="P5" s="20"/>
      <c r="Q5" s="13"/>
    </row>
    <row r="6" spans="1:27" ht="23.25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13"/>
    </row>
    <row r="7" spans="1:27" ht="31.5" customHeight="1" x14ac:dyDescent="0.25">
      <c r="A7" s="23" t="s">
        <v>32</v>
      </c>
      <c r="B7" s="23" t="s">
        <v>39</v>
      </c>
      <c r="C7" s="8" t="s">
        <v>75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3"/>
    </row>
    <row r="8" spans="1:27" ht="36" customHeight="1" x14ac:dyDescent="0.25">
      <c r="A8" s="23" t="s">
        <v>27</v>
      </c>
      <c r="B8" s="24">
        <v>45565</v>
      </c>
      <c r="C8" s="25" t="s">
        <v>109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27" ht="36" customHeight="1" x14ac:dyDescent="0.2">
      <c r="A9" s="26" t="s">
        <v>41</v>
      </c>
      <c r="B9" s="27"/>
      <c r="C9" s="28" t="s">
        <v>42</v>
      </c>
      <c r="D9" s="28"/>
      <c r="E9" s="28"/>
      <c r="F9" s="28"/>
      <c r="G9" s="28"/>
      <c r="H9" s="29"/>
      <c r="I9" s="30" t="s">
        <v>89</v>
      </c>
      <c r="J9" s="31"/>
      <c r="K9" s="32"/>
      <c r="L9" s="33" t="s">
        <v>26</v>
      </c>
      <c r="M9" s="34"/>
      <c r="N9" s="34"/>
      <c r="O9" s="34"/>
      <c r="P9" s="35"/>
      <c r="Q9" s="36"/>
      <c r="S9" s="37"/>
      <c r="T9" s="37"/>
      <c r="U9" s="37"/>
      <c r="V9" s="37"/>
      <c r="W9" s="37"/>
    </row>
    <row r="10" spans="1:27" ht="36" customHeight="1" x14ac:dyDescent="0.2">
      <c r="A10" s="26" t="s">
        <v>25</v>
      </c>
      <c r="B10" s="27"/>
      <c r="C10" s="28" t="s">
        <v>43</v>
      </c>
      <c r="D10" s="28"/>
      <c r="E10" s="28"/>
      <c r="F10" s="28"/>
      <c r="G10" s="28"/>
      <c r="H10" s="29"/>
      <c r="I10" s="38"/>
      <c r="J10" s="39"/>
      <c r="K10" s="40"/>
      <c r="L10" s="41" t="s">
        <v>24</v>
      </c>
      <c r="M10" s="42" t="s">
        <v>23</v>
      </c>
      <c r="N10" s="42"/>
      <c r="O10" s="42"/>
      <c r="P10" s="41" t="s">
        <v>22</v>
      </c>
      <c r="Q10" s="36"/>
      <c r="S10" s="43"/>
      <c r="T10" s="43"/>
      <c r="U10" s="43"/>
      <c r="V10" s="43"/>
      <c r="W10" s="43"/>
    </row>
    <row r="11" spans="1:27" ht="53.25" customHeight="1" x14ac:dyDescent="0.2">
      <c r="A11" s="44" t="s">
        <v>21</v>
      </c>
      <c r="B11" s="45"/>
      <c r="C11" s="46" t="s">
        <v>86</v>
      </c>
      <c r="D11" s="46"/>
      <c r="E11" s="46"/>
      <c r="F11" s="46"/>
      <c r="G11" s="46"/>
      <c r="H11" s="47"/>
      <c r="I11" s="38"/>
      <c r="J11" s="39"/>
      <c r="K11" s="40"/>
      <c r="L11" s="48"/>
      <c r="M11" s="49"/>
      <c r="N11" s="50"/>
      <c r="O11" s="51"/>
      <c r="P11" s="52"/>
      <c r="Q11" s="36"/>
      <c r="S11" s="53"/>
      <c r="T11" s="54"/>
      <c r="U11" s="54"/>
      <c r="V11" s="54"/>
      <c r="W11" s="53"/>
      <c r="Y11" s="55"/>
      <c r="Z11" s="55"/>
    </row>
    <row r="12" spans="1:27" ht="74.25" customHeight="1" x14ac:dyDescent="0.2">
      <c r="A12" s="56" t="s">
        <v>20</v>
      </c>
      <c r="B12" s="57"/>
      <c r="C12" s="46" t="s">
        <v>87</v>
      </c>
      <c r="D12" s="46"/>
      <c r="E12" s="46"/>
      <c r="F12" s="46"/>
      <c r="G12" s="46"/>
      <c r="H12" s="47"/>
      <c r="I12" s="38"/>
      <c r="J12" s="39"/>
      <c r="K12" s="40"/>
      <c r="L12" s="58"/>
      <c r="M12" s="59"/>
      <c r="N12" s="60"/>
      <c r="O12" s="61"/>
      <c r="P12" s="62"/>
      <c r="Q12" s="36"/>
      <c r="S12" s="63"/>
      <c r="T12" s="64"/>
      <c r="U12" s="64"/>
      <c r="V12" s="64"/>
      <c r="W12" s="65"/>
      <c r="Y12" s="66"/>
      <c r="Z12" s="67"/>
      <c r="AA12" s="68"/>
    </row>
    <row r="13" spans="1:27" ht="74.25" customHeight="1" x14ac:dyDescent="0.2">
      <c r="A13" s="69" t="s">
        <v>19</v>
      </c>
      <c r="B13" s="70"/>
      <c r="C13" s="71" t="s">
        <v>88</v>
      </c>
      <c r="D13" s="71"/>
      <c r="E13" s="71"/>
      <c r="F13" s="71"/>
      <c r="G13" s="71"/>
      <c r="H13" s="72"/>
      <c r="I13" s="38"/>
      <c r="J13" s="39"/>
      <c r="K13" s="40"/>
      <c r="L13" s="73"/>
      <c r="M13" s="74"/>
      <c r="N13" s="75"/>
      <c r="O13" s="76"/>
      <c r="P13" s="62"/>
      <c r="Q13" s="36"/>
      <c r="S13" s="63"/>
      <c r="T13" s="64"/>
      <c r="U13" s="64"/>
      <c r="V13" s="64"/>
      <c r="W13" s="65"/>
      <c r="Y13" s="66"/>
      <c r="Z13" s="67"/>
      <c r="AA13" s="68"/>
    </row>
    <row r="14" spans="1:27" ht="35.25" customHeight="1" x14ac:dyDescent="0.2">
      <c r="A14" s="77" t="s">
        <v>62</v>
      </c>
      <c r="B14" s="77"/>
      <c r="C14" s="78" t="s">
        <v>64</v>
      </c>
      <c r="D14" s="78"/>
      <c r="E14" s="78"/>
      <c r="F14" s="78"/>
      <c r="G14" s="78"/>
      <c r="H14" s="79"/>
      <c r="I14" s="38"/>
      <c r="J14" s="39"/>
      <c r="K14" s="40"/>
      <c r="L14" s="73"/>
      <c r="M14" s="80"/>
      <c r="N14" s="81"/>
      <c r="O14" s="82"/>
      <c r="P14" s="62"/>
      <c r="Q14" s="36"/>
      <c r="S14" s="63"/>
      <c r="T14" s="83"/>
      <c r="U14" s="83"/>
      <c r="V14" s="83"/>
      <c r="W14" s="65"/>
      <c r="Y14" s="66"/>
      <c r="Z14" s="67"/>
      <c r="AA14" s="68"/>
    </row>
    <row r="15" spans="1:27" ht="28.5" customHeight="1" x14ac:dyDescent="0.25">
      <c r="A15" s="84" t="s">
        <v>30</v>
      </c>
      <c r="B15" s="85" t="s">
        <v>28</v>
      </c>
      <c r="C15" s="86" t="s">
        <v>116</v>
      </c>
      <c r="D15" s="86" t="s">
        <v>18</v>
      </c>
      <c r="E15" s="86" t="s">
        <v>37</v>
      </c>
      <c r="F15" s="87" t="s">
        <v>117</v>
      </c>
      <c r="G15" s="86" t="s">
        <v>31</v>
      </c>
      <c r="H15" s="88" t="s">
        <v>29</v>
      </c>
      <c r="I15" s="89"/>
      <c r="J15" s="89"/>
      <c r="K15" s="90"/>
      <c r="L15" s="86" t="s">
        <v>17</v>
      </c>
      <c r="M15" s="86"/>
      <c r="N15" s="91" t="s">
        <v>16</v>
      </c>
      <c r="O15" s="91"/>
      <c r="P15" s="91"/>
      <c r="S15" s="92"/>
      <c r="T15" s="93"/>
      <c r="U15" s="93"/>
      <c r="W15" s="65"/>
      <c r="Y15" s="66"/>
      <c r="Z15" s="67"/>
      <c r="AA15" s="68"/>
    </row>
    <row r="16" spans="1:27" ht="33.75" customHeight="1" x14ac:dyDescent="0.2">
      <c r="A16" s="94"/>
      <c r="B16" s="85"/>
      <c r="C16" s="86"/>
      <c r="D16" s="86"/>
      <c r="E16" s="86"/>
      <c r="F16" s="86"/>
      <c r="G16" s="86"/>
      <c r="H16" s="95"/>
      <c r="I16" s="96"/>
      <c r="J16" s="96"/>
      <c r="K16" s="97"/>
      <c r="L16" s="86"/>
      <c r="M16" s="86"/>
      <c r="N16" s="86" t="s">
        <v>15</v>
      </c>
      <c r="O16" s="86" t="s">
        <v>14</v>
      </c>
      <c r="P16" s="85" t="s">
        <v>13</v>
      </c>
      <c r="S16" s="98"/>
      <c r="T16" s="93"/>
      <c r="U16" s="93"/>
      <c r="W16" s="67"/>
      <c r="Y16" s="66"/>
      <c r="Z16" s="67"/>
      <c r="AA16" s="68"/>
    </row>
    <row r="17" spans="1:52" ht="39.75" customHeight="1" x14ac:dyDescent="0.2">
      <c r="A17" s="99"/>
      <c r="B17" s="85"/>
      <c r="C17" s="86"/>
      <c r="D17" s="86"/>
      <c r="E17" s="86"/>
      <c r="F17" s="86"/>
      <c r="G17" s="86"/>
      <c r="H17" s="100" t="s">
        <v>12</v>
      </c>
      <c r="I17" s="100" t="s">
        <v>11</v>
      </c>
      <c r="J17" s="100" t="s">
        <v>10</v>
      </c>
      <c r="K17" s="101" t="s">
        <v>9</v>
      </c>
      <c r="L17" s="100" t="s">
        <v>8</v>
      </c>
      <c r="M17" s="102" t="s">
        <v>7</v>
      </c>
      <c r="N17" s="86"/>
      <c r="O17" s="86"/>
      <c r="P17" s="85"/>
      <c r="S17" s="98"/>
      <c r="T17" s="93"/>
      <c r="U17" s="93"/>
      <c r="W17" s="67"/>
      <c r="Y17" s="66"/>
      <c r="Z17" s="67"/>
      <c r="AA17" s="68"/>
    </row>
    <row r="18" spans="1:52" ht="21" customHeight="1" x14ac:dyDescent="0.2">
      <c r="A18" s="103" t="s">
        <v>104</v>
      </c>
      <c r="B18" s="104" t="s">
        <v>107</v>
      </c>
      <c r="C18" s="105" t="s">
        <v>3</v>
      </c>
      <c r="D18" s="103" t="s">
        <v>90</v>
      </c>
      <c r="E18" s="106">
        <v>300</v>
      </c>
      <c r="F18" s="100" t="s">
        <v>3</v>
      </c>
      <c r="G18" s="107">
        <f>25250000-12370000</f>
        <v>12880000</v>
      </c>
      <c r="H18" s="107">
        <f>+G18</f>
        <v>12880000</v>
      </c>
      <c r="I18" s="108">
        <v>0</v>
      </c>
      <c r="J18" s="109">
        <v>0</v>
      </c>
      <c r="K18" s="108">
        <v>0</v>
      </c>
      <c r="L18" s="110">
        <v>45565</v>
      </c>
      <c r="M18" s="110">
        <v>45657</v>
      </c>
      <c r="N18" s="153">
        <v>1</v>
      </c>
      <c r="O18" s="154">
        <f>G19/G18</f>
        <v>0.81521739130434778</v>
      </c>
      <c r="P18" s="151">
        <v>1</v>
      </c>
      <c r="S18" s="112"/>
      <c r="W18" s="113"/>
    </row>
    <row r="19" spans="1:52" ht="57" customHeight="1" x14ac:dyDescent="0.2">
      <c r="A19" s="114"/>
      <c r="B19" s="115"/>
      <c r="C19" s="105" t="s">
        <v>2</v>
      </c>
      <c r="D19" s="116"/>
      <c r="E19" s="106">
        <v>300</v>
      </c>
      <c r="F19" s="100" t="s">
        <v>33</v>
      </c>
      <c r="G19" s="107">
        <v>10500000</v>
      </c>
      <c r="H19" s="107">
        <f>+G19</f>
        <v>10500000</v>
      </c>
      <c r="I19" s="108">
        <v>0</v>
      </c>
      <c r="J19" s="109">
        <v>0</v>
      </c>
      <c r="K19" s="108">
        <v>0</v>
      </c>
      <c r="L19" s="110">
        <v>45565</v>
      </c>
      <c r="M19" s="110">
        <v>45657</v>
      </c>
      <c r="N19" s="155"/>
      <c r="O19" s="156"/>
      <c r="P19" s="152"/>
      <c r="AA19" s="68"/>
    </row>
    <row r="20" spans="1:52" ht="21" customHeight="1" x14ac:dyDescent="0.2">
      <c r="A20" s="114"/>
      <c r="B20" s="104" t="s">
        <v>92</v>
      </c>
      <c r="C20" s="105" t="s">
        <v>3</v>
      </c>
      <c r="D20" s="103" t="s">
        <v>91</v>
      </c>
      <c r="E20" s="106">
        <v>300</v>
      </c>
      <c r="F20" s="100" t="s">
        <v>3</v>
      </c>
      <c r="G20" s="118">
        <f>6350000+6020000</f>
        <v>12370000</v>
      </c>
      <c r="H20" s="107">
        <f>+G20</f>
        <v>12370000</v>
      </c>
      <c r="I20" s="108">
        <v>0</v>
      </c>
      <c r="J20" s="109">
        <v>0</v>
      </c>
      <c r="K20" s="108">
        <v>0</v>
      </c>
      <c r="L20" s="110">
        <v>45565</v>
      </c>
      <c r="M20" s="110">
        <v>45657</v>
      </c>
      <c r="N20" s="153">
        <v>1</v>
      </c>
      <c r="O20" s="153">
        <f>G21/G20</f>
        <v>1</v>
      </c>
      <c r="P20" s="151">
        <v>1</v>
      </c>
      <c r="S20" s="112"/>
      <c r="W20" s="113"/>
    </row>
    <row r="21" spans="1:52" ht="47.25" customHeight="1" x14ac:dyDescent="0.2">
      <c r="A21" s="114"/>
      <c r="B21" s="115"/>
      <c r="C21" s="105" t="s">
        <v>2</v>
      </c>
      <c r="D21" s="116"/>
      <c r="E21" s="106">
        <v>300</v>
      </c>
      <c r="F21" s="100" t="s">
        <v>33</v>
      </c>
      <c r="G21" s="118">
        <f>+G20</f>
        <v>12370000</v>
      </c>
      <c r="H21" s="107">
        <f>+G21</f>
        <v>12370000</v>
      </c>
      <c r="I21" s="108">
        <v>0</v>
      </c>
      <c r="J21" s="109">
        <v>0</v>
      </c>
      <c r="K21" s="108">
        <v>0</v>
      </c>
      <c r="L21" s="110">
        <v>45565</v>
      </c>
      <c r="M21" s="110">
        <v>45657</v>
      </c>
      <c r="N21" s="155"/>
      <c r="O21" s="155"/>
      <c r="P21" s="152"/>
      <c r="AA21" s="68"/>
    </row>
    <row r="22" spans="1:52" ht="15" x14ac:dyDescent="0.2">
      <c r="A22" s="4"/>
      <c r="B22" s="119" t="s">
        <v>6</v>
      </c>
      <c r="C22" s="105" t="s">
        <v>3</v>
      </c>
      <c r="D22" s="120"/>
      <c r="E22" s="121">
        <v>600</v>
      </c>
      <c r="F22" s="100" t="s">
        <v>3</v>
      </c>
      <c r="G22" s="122">
        <f>+G18+G20</f>
        <v>25250000</v>
      </c>
      <c r="H22" s="122">
        <f>+H18+H20</f>
        <v>25250000</v>
      </c>
      <c r="I22" s="108">
        <v>0</v>
      </c>
      <c r="J22" s="108">
        <v>0</v>
      </c>
      <c r="K22" s="108">
        <v>0</v>
      </c>
      <c r="L22" s="110">
        <v>45565</v>
      </c>
      <c r="M22" s="110">
        <v>45657</v>
      </c>
      <c r="N22" s="123"/>
      <c r="O22" s="111"/>
      <c r="P22" s="4"/>
    </row>
    <row r="23" spans="1:52" ht="15" x14ac:dyDescent="0.2">
      <c r="A23" s="4"/>
      <c r="B23" s="119"/>
      <c r="C23" s="105" t="s">
        <v>2</v>
      </c>
      <c r="D23" s="120"/>
      <c r="E23" s="121">
        <v>600</v>
      </c>
      <c r="F23" s="100" t="s">
        <v>33</v>
      </c>
      <c r="G23" s="107">
        <f>+G19+G21</f>
        <v>22870000</v>
      </c>
      <c r="H23" s="107">
        <f>+H19+H21</f>
        <v>22870000</v>
      </c>
      <c r="I23" s="108">
        <v>0</v>
      </c>
      <c r="J23" s="124">
        <v>0</v>
      </c>
      <c r="K23" s="108">
        <v>0</v>
      </c>
      <c r="L23" s="110">
        <v>45565</v>
      </c>
      <c r="M23" s="110">
        <v>45657</v>
      </c>
      <c r="N23" s="123"/>
      <c r="O23" s="117"/>
      <c r="P23" s="4"/>
    </row>
    <row r="24" spans="1:52" x14ac:dyDescent="0.2">
      <c r="A24" s="21"/>
      <c r="B24" s="21"/>
      <c r="C24" s="125"/>
      <c r="D24" s="120"/>
      <c r="E24" s="21"/>
      <c r="F24" s="21"/>
      <c r="G24" s="126"/>
      <c r="H24" s="127"/>
      <c r="I24" s="128"/>
      <c r="J24" s="128"/>
      <c r="K24" s="128"/>
      <c r="L24" s="129"/>
      <c r="M24" s="129"/>
      <c r="N24" s="127"/>
      <c r="O24" s="130"/>
      <c r="P24" s="131"/>
      <c r="Q24" s="132"/>
    </row>
    <row r="25" spans="1:52" ht="46.5" customHeight="1" x14ac:dyDescent="0.2">
      <c r="A25" s="133" t="s">
        <v>34</v>
      </c>
      <c r="B25" s="133"/>
      <c r="C25" s="134" t="s">
        <v>5</v>
      </c>
      <c r="D25" s="134"/>
      <c r="E25" s="134"/>
      <c r="F25" s="134"/>
      <c r="G25" s="134"/>
      <c r="H25" s="134"/>
      <c r="I25" s="135" t="s">
        <v>35</v>
      </c>
      <c r="J25" s="134" t="s">
        <v>36</v>
      </c>
      <c r="K25" s="134"/>
      <c r="L25" s="136" t="s">
        <v>4</v>
      </c>
      <c r="M25" s="137"/>
      <c r="N25" s="137"/>
      <c r="O25" s="137"/>
      <c r="P25" s="137"/>
    </row>
    <row r="26" spans="1:52" ht="26.25" customHeight="1" x14ac:dyDescent="0.2">
      <c r="A26" s="138" t="s">
        <v>105</v>
      </c>
      <c r="B26" s="139"/>
      <c r="C26" s="140" t="s">
        <v>118</v>
      </c>
      <c r="D26" s="141"/>
      <c r="E26" s="141"/>
      <c r="F26" s="141"/>
      <c r="G26" s="141"/>
      <c r="H26" s="139"/>
      <c r="I26" s="86" t="s">
        <v>69</v>
      </c>
      <c r="J26" s="142" t="s">
        <v>3</v>
      </c>
      <c r="K26" s="143">
        <v>600</v>
      </c>
      <c r="L26" s="144" t="s">
        <v>54</v>
      </c>
      <c r="M26" s="144"/>
      <c r="N26" s="144"/>
      <c r="O26" s="144"/>
      <c r="P26" s="144"/>
    </row>
    <row r="27" spans="1:52" ht="18" customHeight="1" x14ac:dyDescent="0.2">
      <c r="A27" s="145"/>
      <c r="B27" s="146"/>
      <c r="C27" s="145"/>
      <c r="D27" s="147"/>
      <c r="E27" s="147"/>
      <c r="F27" s="147"/>
      <c r="G27" s="147"/>
      <c r="H27" s="146"/>
      <c r="I27" s="86"/>
      <c r="J27" s="142" t="s">
        <v>2</v>
      </c>
      <c r="K27" s="148">
        <v>600</v>
      </c>
      <c r="L27" s="144"/>
      <c r="M27" s="144"/>
      <c r="N27" s="144"/>
      <c r="O27" s="144"/>
      <c r="P27" s="144"/>
    </row>
    <row r="28" spans="1:52" ht="15" customHeight="1" x14ac:dyDescent="0.2">
      <c r="A28" s="140" t="s">
        <v>1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39"/>
      <c r="L28" s="149" t="s">
        <v>0</v>
      </c>
      <c r="M28" s="149"/>
      <c r="N28" s="149"/>
      <c r="O28" s="149"/>
      <c r="P28" s="149"/>
    </row>
    <row r="29" spans="1:52" ht="29.25" customHeight="1" x14ac:dyDescent="0.2">
      <c r="A29" s="145"/>
      <c r="B29" s="147"/>
      <c r="C29" s="147"/>
      <c r="D29" s="147"/>
      <c r="E29" s="147"/>
      <c r="F29" s="147"/>
      <c r="G29" s="147"/>
      <c r="H29" s="147"/>
      <c r="I29" s="147"/>
      <c r="J29" s="147"/>
      <c r="K29" s="146"/>
      <c r="L29" s="149"/>
      <c r="M29" s="149"/>
      <c r="N29" s="149"/>
      <c r="O29" s="149"/>
      <c r="P29" s="149"/>
    </row>
    <row r="30" spans="1:52" x14ac:dyDescent="0.2">
      <c r="L30" s="150"/>
      <c r="M30" s="150"/>
    </row>
    <row r="31" spans="1:52" x14ac:dyDescent="0.2"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x14ac:dyDescent="0.2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7:52" x14ac:dyDescent="0.2"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7:52" x14ac:dyDescent="0.2"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7:52" x14ac:dyDescent="0.2"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7:52" x14ac:dyDescent="0.2"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7:52" x14ac:dyDescent="0.2"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7:52" x14ac:dyDescent="0.2"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7:52" x14ac:dyDescent="0.2"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7:52" x14ac:dyDescent="0.2"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7:52" x14ac:dyDescent="0.2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7:52" x14ac:dyDescent="0.2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7:52" x14ac:dyDescent="0.2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7:52" x14ac:dyDescent="0.2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7:52" x14ac:dyDescent="0.2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7:52" x14ac:dyDescent="0.2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7:52" x14ac:dyDescent="0.2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7:52" x14ac:dyDescent="0.2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7:52" x14ac:dyDescent="0.2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7:52" x14ac:dyDescent="0.2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7:52" x14ac:dyDescent="0.2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7:52" x14ac:dyDescent="0.2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7:52" x14ac:dyDescent="0.2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7:52" x14ac:dyDescent="0.2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7:52" x14ac:dyDescent="0.2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7:52" x14ac:dyDescent="0.2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7:52" x14ac:dyDescent="0.2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7:52" x14ac:dyDescent="0.2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7:52" x14ac:dyDescent="0.2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7:52" x14ac:dyDescent="0.2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7:52" x14ac:dyDescent="0.2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7:52" x14ac:dyDescent="0.2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7:52" x14ac:dyDescent="0.2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</sheetData>
  <mergeCells count="75">
    <mergeCell ref="A2:B5"/>
    <mergeCell ref="C2:J3"/>
    <mergeCell ref="K2:N2"/>
    <mergeCell ref="O2:P5"/>
    <mergeCell ref="K3:N3"/>
    <mergeCell ref="C4:J5"/>
    <mergeCell ref="K4:N4"/>
    <mergeCell ref="K5:N5"/>
    <mergeCell ref="B6:P6"/>
    <mergeCell ref="C7:P7"/>
    <mergeCell ref="C8:P8"/>
    <mergeCell ref="A9:B9"/>
    <mergeCell ref="C9:H9"/>
    <mergeCell ref="I9:K14"/>
    <mergeCell ref="L9:P9"/>
    <mergeCell ref="A12:B12"/>
    <mergeCell ref="C12:H12"/>
    <mergeCell ref="M12:O12"/>
    <mergeCell ref="S9:W9"/>
    <mergeCell ref="A10:B10"/>
    <mergeCell ref="C10:H10"/>
    <mergeCell ref="M10:O10"/>
    <mergeCell ref="A11:B11"/>
    <mergeCell ref="C11:H11"/>
    <mergeCell ref="M11:O11"/>
    <mergeCell ref="T11:V11"/>
    <mergeCell ref="F15:F17"/>
    <mergeCell ref="T12:V12"/>
    <mergeCell ref="A13:B13"/>
    <mergeCell ref="C13:H13"/>
    <mergeCell ref="M13:O13"/>
    <mergeCell ref="T13:V13"/>
    <mergeCell ref="A14:B14"/>
    <mergeCell ref="C14:H14"/>
    <mergeCell ref="A15:A17"/>
    <mergeCell ref="B15:B17"/>
    <mergeCell ref="C15:C17"/>
    <mergeCell ref="D15:D17"/>
    <mergeCell ref="E15:E17"/>
    <mergeCell ref="G15:G17"/>
    <mergeCell ref="H15:K16"/>
    <mergeCell ref="L15:M16"/>
    <mergeCell ref="N15:P15"/>
    <mergeCell ref="T15:U15"/>
    <mergeCell ref="N16:N17"/>
    <mergeCell ref="O16:O17"/>
    <mergeCell ref="P16:P17"/>
    <mergeCell ref="T16:U16"/>
    <mergeCell ref="T17:U17"/>
    <mergeCell ref="P20:P21"/>
    <mergeCell ref="A22:A23"/>
    <mergeCell ref="B22:B23"/>
    <mergeCell ref="N22:N23"/>
    <mergeCell ref="O22:O23"/>
    <mergeCell ref="P22:P23"/>
    <mergeCell ref="A18:A21"/>
    <mergeCell ref="B18:B19"/>
    <mergeCell ref="D18:D19"/>
    <mergeCell ref="N18:N19"/>
    <mergeCell ref="O18:O19"/>
    <mergeCell ref="P18:P19"/>
    <mergeCell ref="B20:B21"/>
    <mergeCell ref="D20:D21"/>
    <mergeCell ref="N20:N21"/>
    <mergeCell ref="O20:O21"/>
    <mergeCell ref="A28:K29"/>
    <mergeCell ref="L28:P29"/>
    <mergeCell ref="A25:B25"/>
    <mergeCell ref="C25:H25"/>
    <mergeCell ref="J25:K25"/>
    <mergeCell ref="L25:P25"/>
    <mergeCell ref="A26:B27"/>
    <mergeCell ref="C26:H27"/>
    <mergeCell ref="I26:I27"/>
    <mergeCell ref="L26:P2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65"/>
  <sheetViews>
    <sheetView zoomScale="80" zoomScaleNormal="80" workbookViewId="0">
      <selection activeCell="P24" sqref="P24:P25"/>
    </sheetView>
  </sheetViews>
  <sheetFormatPr baseColWidth="10" defaultColWidth="12.5703125" defaultRowHeight="14.25" x14ac:dyDescent="0.2"/>
  <cols>
    <col min="1" max="1" width="45.42578125" style="2" customWidth="1"/>
    <col min="2" max="2" width="44.140625" style="2" customWidth="1"/>
    <col min="3" max="3" width="16.85546875" style="2" customWidth="1"/>
    <col min="4" max="4" width="33.140625" style="2" customWidth="1"/>
    <col min="5" max="5" width="16.7109375" style="2" customWidth="1"/>
    <col min="6" max="6" width="18" style="2" customWidth="1"/>
    <col min="7" max="7" width="22.85546875" style="2" customWidth="1"/>
    <col min="8" max="8" width="22.28515625" style="2" customWidth="1"/>
    <col min="9" max="9" width="20.85546875" style="2" customWidth="1"/>
    <col min="10" max="10" width="13.5703125" style="2" customWidth="1"/>
    <col min="11" max="11" width="15.85546875" style="2" customWidth="1"/>
    <col min="12" max="12" width="14.85546875" style="3" customWidth="1"/>
    <col min="13" max="13" width="21.140625" style="3" customWidth="1"/>
    <col min="14" max="16" width="16.85546875" style="2" customWidth="1"/>
    <col min="17" max="17" width="16.42578125" style="2" customWidth="1"/>
    <col min="18" max="18" width="12.5703125" style="2"/>
    <col min="19" max="19" width="14.42578125" style="2" customWidth="1"/>
    <col min="20" max="20" width="18.5703125" style="2" customWidth="1"/>
    <col min="21" max="21" width="33.85546875" style="2" customWidth="1"/>
    <col min="22" max="22" width="12.5703125" style="2" hidden="1" customWidth="1"/>
    <col min="23" max="23" width="24.28515625" style="2" customWidth="1"/>
    <col min="24" max="24" width="22.5703125" style="2" customWidth="1"/>
    <col min="25" max="26" width="12.5703125" style="2"/>
    <col min="27" max="27" width="16.85546875" style="2" customWidth="1"/>
    <col min="28" max="28" width="12.5703125" style="2"/>
    <col min="29" max="29" width="30.140625" style="2" customWidth="1"/>
    <col min="30" max="30" width="15.42578125" style="2" customWidth="1"/>
    <col min="31" max="31" width="15.85546875" style="2" customWidth="1"/>
    <col min="32" max="32" width="24.42578125" style="2" customWidth="1"/>
    <col min="33" max="33" width="17.140625" style="2" customWidth="1"/>
    <col min="34" max="16384" width="12.5703125" style="2"/>
  </cols>
  <sheetData>
    <row r="1" spans="1:27" ht="22.5" customHeight="1" x14ac:dyDescent="0.2"/>
    <row r="2" spans="1:27" ht="37.5" customHeight="1" x14ac:dyDescent="0.25">
      <c r="A2" s="4"/>
      <c r="B2" s="4"/>
      <c r="C2" s="5" t="s">
        <v>110</v>
      </c>
      <c r="D2" s="6"/>
      <c r="E2" s="6"/>
      <c r="F2" s="6"/>
      <c r="G2" s="6"/>
      <c r="H2" s="6"/>
      <c r="I2" s="6"/>
      <c r="J2" s="7"/>
      <c r="K2" s="8" t="s">
        <v>111</v>
      </c>
      <c r="L2" s="9"/>
      <c r="M2" s="9"/>
      <c r="N2" s="10"/>
      <c r="O2" s="11"/>
      <c r="P2" s="12"/>
      <c r="Q2" s="13"/>
    </row>
    <row r="3" spans="1:27" ht="37.5" customHeight="1" x14ac:dyDescent="0.25">
      <c r="A3" s="4"/>
      <c r="B3" s="4"/>
      <c r="C3" s="14"/>
      <c r="D3" s="15"/>
      <c r="E3" s="15"/>
      <c r="F3" s="15"/>
      <c r="G3" s="15"/>
      <c r="H3" s="15"/>
      <c r="I3" s="15"/>
      <c r="J3" s="16"/>
      <c r="K3" s="8" t="s">
        <v>112</v>
      </c>
      <c r="L3" s="9"/>
      <c r="M3" s="9"/>
      <c r="N3" s="10"/>
      <c r="O3" s="17"/>
      <c r="P3" s="18"/>
      <c r="Q3" s="13"/>
    </row>
    <row r="4" spans="1:27" ht="33.75" customHeight="1" x14ac:dyDescent="0.25">
      <c r="A4" s="4"/>
      <c r="B4" s="4"/>
      <c r="C4" s="5" t="s">
        <v>113</v>
      </c>
      <c r="D4" s="6"/>
      <c r="E4" s="6"/>
      <c r="F4" s="6"/>
      <c r="G4" s="6"/>
      <c r="H4" s="6"/>
      <c r="I4" s="6"/>
      <c r="J4" s="7"/>
      <c r="K4" s="8" t="s">
        <v>114</v>
      </c>
      <c r="L4" s="9"/>
      <c r="M4" s="9"/>
      <c r="N4" s="10"/>
      <c r="O4" s="17"/>
      <c r="P4" s="18"/>
      <c r="Q4" s="13"/>
    </row>
    <row r="5" spans="1:27" ht="38.25" customHeight="1" x14ac:dyDescent="0.25">
      <c r="A5" s="4"/>
      <c r="B5" s="4"/>
      <c r="C5" s="14"/>
      <c r="D5" s="15"/>
      <c r="E5" s="15"/>
      <c r="F5" s="15"/>
      <c r="G5" s="15"/>
      <c r="H5" s="15"/>
      <c r="I5" s="15"/>
      <c r="J5" s="16"/>
      <c r="K5" s="8" t="s">
        <v>115</v>
      </c>
      <c r="L5" s="9"/>
      <c r="M5" s="9"/>
      <c r="N5" s="10"/>
      <c r="O5" s="19"/>
      <c r="P5" s="20"/>
      <c r="Q5" s="13"/>
    </row>
    <row r="6" spans="1:27" ht="23.25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13"/>
    </row>
    <row r="7" spans="1:27" ht="31.5" customHeight="1" x14ac:dyDescent="0.25">
      <c r="A7" s="23" t="s">
        <v>32</v>
      </c>
      <c r="B7" s="23" t="s">
        <v>39</v>
      </c>
      <c r="C7" s="8" t="s">
        <v>75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3"/>
    </row>
    <row r="8" spans="1:27" ht="36" customHeight="1" x14ac:dyDescent="0.25">
      <c r="A8" s="23" t="s">
        <v>27</v>
      </c>
      <c r="B8" s="24">
        <v>45565</v>
      </c>
      <c r="C8" s="25" t="s">
        <v>38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27" ht="36" customHeight="1" x14ac:dyDescent="0.2">
      <c r="A9" s="26" t="s">
        <v>41</v>
      </c>
      <c r="B9" s="27"/>
      <c r="C9" s="28" t="s">
        <v>42</v>
      </c>
      <c r="D9" s="28"/>
      <c r="E9" s="28"/>
      <c r="F9" s="28"/>
      <c r="G9" s="28"/>
      <c r="H9" s="29"/>
      <c r="I9" s="30" t="s">
        <v>85</v>
      </c>
      <c r="J9" s="31"/>
      <c r="K9" s="32"/>
      <c r="L9" s="33" t="s">
        <v>26</v>
      </c>
      <c r="M9" s="34"/>
      <c r="N9" s="34"/>
      <c r="O9" s="34"/>
      <c r="P9" s="35"/>
      <c r="Q9" s="36"/>
      <c r="S9" s="37"/>
      <c r="T9" s="37"/>
      <c r="U9" s="37"/>
      <c r="V9" s="37"/>
      <c r="W9" s="37"/>
    </row>
    <row r="10" spans="1:27" ht="36" customHeight="1" x14ac:dyDescent="0.2">
      <c r="A10" s="26" t="s">
        <v>25</v>
      </c>
      <c r="B10" s="27"/>
      <c r="C10" s="28" t="s">
        <v>43</v>
      </c>
      <c r="D10" s="28"/>
      <c r="E10" s="28"/>
      <c r="F10" s="28"/>
      <c r="G10" s="28"/>
      <c r="H10" s="29"/>
      <c r="I10" s="38"/>
      <c r="J10" s="39"/>
      <c r="K10" s="40"/>
      <c r="L10" s="41" t="s">
        <v>24</v>
      </c>
      <c r="M10" s="42" t="s">
        <v>23</v>
      </c>
      <c r="N10" s="42"/>
      <c r="O10" s="42"/>
      <c r="P10" s="41" t="s">
        <v>22</v>
      </c>
      <c r="Q10" s="36"/>
      <c r="S10" s="43"/>
      <c r="T10" s="43"/>
      <c r="U10" s="43"/>
      <c r="V10" s="43"/>
      <c r="W10" s="43"/>
    </row>
    <row r="11" spans="1:27" ht="53.25" customHeight="1" x14ac:dyDescent="0.2">
      <c r="A11" s="44" t="s">
        <v>21</v>
      </c>
      <c r="B11" s="45"/>
      <c r="C11" s="46" t="s">
        <v>76</v>
      </c>
      <c r="D11" s="46"/>
      <c r="E11" s="46"/>
      <c r="F11" s="46"/>
      <c r="G11" s="46"/>
      <c r="H11" s="47"/>
      <c r="I11" s="38"/>
      <c r="J11" s="39"/>
      <c r="K11" s="40"/>
      <c r="L11" s="48"/>
      <c r="M11" s="49"/>
      <c r="N11" s="50"/>
      <c r="O11" s="51"/>
      <c r="P11" s="52"/>
      <c r="Q11" s="36"/>
      <c r="S11" s="53"/>
      <c r="T11" s="54"/>
      <c r="U11" s="54"/>
      <c r="V11" s="54"/>
      <c r="W11" s="53"/>
      <c r="Y11" s="55"/>
      <c r="Z11" s="55"/>
    </row>
    <row r="12" spans="1:27" ht="74.25" customHeight="1" x14ac:dyDescent="0.2">
      <c r="A12" s="56" t="s">
        <v>20</v>
      </c>
      <c r="B12" s="57"/>
      <c r="C12" s="46" t="s">
        <v>77</v>
      </c>
      <c r="D12" s="46"/>
      <c r="E12" s="46"/>
      <c r="F12" s="46"/>
      <c r="G12" s="46"/>
      <c r="H12" s="47"/>
      <c r="I12" s="38"/>
      <c r="J12" s="39"/>
      <c r="K12" s="40"/>
      <c r="L12" s="58"/>
      <c r="M12" s="59"/>
      <c r="N12" s="60"/>
      <c r="O12" s="61"/>
      <c r="P12" s="62"/>
      <c r="Q12" s="36"/>
      <c r="S12" s="63"/>
      <c r="T12" s="64"/>
      <c r="U12" s="64"/>
      <c r="V12" s="64"/>
      <c r="W12" s="65"/>
      <c r="Y12" s="66"/>
      <c r="Z12" s="67"/>
      <c r="AA12" s="68"/>
    </row>
    <row r="13" spans="1:27" ht="74.25" customHeight="1" x14ac:dyDescent="0.2">
      <c r="A13" s="69" t="s">
        <v>19</v>
      </c>
      <c r="B13" s="70"/>
      <c r="C13" s="71" t="s">
        <v>78</v>
      </c>
      <c r="D13" s="71"/>
      <c r="E13" s="71"/>
      <c r="F13" s="71"/>
      <c r="G13" s="71"/>
      <c r="H13" s="72"/>
      <c r="I13" s="38"/>
      <c r="J13" s="39"/>
      <c r="K13" s="40"/>
      <c r="L13" s="73"/>
      <c r="M13" s="74"/>
      <c r="N13" s="75"/>
      <c r="O13" s="76"/>
      <c r="P13" s="62"/>
      <c r="Q13" s="36"/>
      <c r="S13" s="63"/>
      <c r="T13" s="64"/>
      <c r="U13" s="64"/>
      <c r="V13" s="64"/>
      <c r="W13" s="65"/>
      <c r="Y13" s="66"/>
      <c r="Z13" s="67"/>
      <c r="AA13" s="68"/>
    </row>
    <row r="14" spans="1:27" ht="35.25" customHeight="1" x14ac:dyDescent="0.2">
      <c r="A14" s="77" t="s">
        <v>62</v>
      </c>
      <c r="B14" s="77"/>
      <c r="C14" s="78" t="s">
        <v>64</v>
      </c>
      <c r="D14" s="78"/>
      <c r="E14" s="78"/>
      <c r="F14" s="78"/>
      <c r="G14" s="78"/>
      <c r="H14" s="79"/>
      <c r="I14" s="38"/>
      <c r="J14" s="39"/>
      <c r="K14" s="40"/>
      <c r="L14" s="73"/>
      <c r="M14" s="80"/>
      <c r="N14" s="81"/>
      <c r="O14" s="82"/>
      <c r="P14" s="62"/>
      <c r="Q14" s="36"/>
      <c r="S14" s="63"/>
      <c r="T14" s="83"/>
      <c r="U14" s="83"/>
      <c r="V14" s="83"/>
      <c r="W14" s="65"/>
      <c r="Y14" s="66"/>
      <c r="Z14" s="67"/>
      <c r="AA14" s="68"/>
    </row>
    <row r="15" spans="1:27" ht="28.5" customHeight="1" x14ac:dyDescent="0.25">
      <c r="A15" s="84" t="s">
        <v>30</v>
      </c>
      <c r="B15" s="85" t="s">
        <v>28</v>
      </c>
      <c r="C15" s="86" t="s">
        <v>116</v>
      </c>
      <c r="D15" s="86" t="s">
        <v>18</v>
      </c>
      <c r="E15" s="86" t="s">
        <v>37</v>
      </c>
      <c r="F15" s="87" t="s">
        <v>117</v>
      </c>
      <c r="G15" s="86" t="s">
        <v>31</v>
      </c>
      <c r="H15" s="88" t="s">
        <v>29</v>
      </c>
      <c r="I15" s="89"/>
      <c r="J15" s="89"/>
      <c r="K15" s="90"/>
      <c r="L15" s="86" t="s">
        <v>17</v>
      </c>
      <c r="M15" s="86"/>
      <c r="N15" s="91" t="s">
        <v>16</v>
      </c>
      <c r="O15" s="91"/>
      <c r="P15" s="91"/>
      <c r="S15" s="92"/>
      <c r="T15" s="93"/>
      <c r="U15" s="93"/>
      <c r="W15" s="65"/>
      <c r="Y15" s="66"/>
      <c r="Z15" s="67"/>
      <c r="AA15" s="68"/>
    </row>
    <row r="16" spans="1:27" ht="33.75" customHeight="1" x14ac:dyDescent="0.2">
      <c r="A16" s="94"/>
      <c r="B16" s="85"/>
      <c r="C16" s="86"/>
      <c r="D16" s="86"/>
      <c r="E16" s="86"/>
      <c r="F16" s="86"/>
      <c r="G16" s="86"/>
      <c r="H16" s="95"/>
      <c r="I16" s="96"/>
      <c r="J16" s="96"/>
      <c r="K16" s="97"/>
      <c r="L16" s="86"/>
      <c r="M16" s="86"/>
      <c r="N16" s="86" t="s">
        <v>15</v>
      </c>
      <c r="O16" s="86" t="s">
        <v>14</v>
      </c>
      <c r="P16" s="85" t="s">
        <v>13</v>
      </c>
      <c r="S16" s="98"/>
      <c r="T16" s="93"/>
      <c r="U16" s="93"/>
      <c r="W16" s="67"/>
      <c r="Y16" s="66"/>
      <c r="Z16" s="67"/>
      <c r="AA16" s="68"/>
    </row>
    <row r="17" spans="1:27" ht="39.75" customHeight="1" x14ac:dyDescent="0.2">
      <c r="A17" s="99"/>
      <c r="B17" s="85"/>
      <c r="C17" s="86"/>
      <c r="D17" s="86"/>
      <c r="E17" s="86"/>
      <c r="F17" s="86"/>
      <c r="G17" s="86"/>
      <c r="H17" s="100" t="s">
        <v>12</v>
      </c>
      <c r="I17" s="100" t="s">
        <v>11</v>
      </c>
      <c r="J17" s="100" t="s">
        <v>10</v>
      </c>
      <c r="K17" s="101" t="s">
        <v>9</v>
      </c>
      <c r="L17" s="100" t="s">
        <v>8</v>
      </c>
      <c r="M17" s="102" t="s">
        <v>7</v>
      </c>
      <c r="N17" s="86"/>
      <c r="O17" s="86"/>
      <c r="P17" s="85"/>
      <c r="S17" s="98"/>
      <c r="T17" s="93"/>
      <c r="U17" s="93"/>
      <c r="W17" s="67"/>
      <c r="Y17" s="66"/>
      <c r="Z17" s="67"/>
      <c r="AA17" s="68"/>
    </row>
    <row r="18" spans="1:27" ht="21" customHeight="1" x14ac:dyDescent="0.2">
      <c r="A18" s="103" t="s">
        <v>106</v>
      </c>
      <c r="B18" s="104" t="s">
        <v>79</v>
      </c>
      <c r="C18" s="105" t="s">
        <v>3</v>
      </c>
      <c r="D18" s="103" t="s">
        <v>82</v>
      </c>
      <c r="E18" s="106">
        <v>1</v>
      </c>
      <c r="F18" s="100" t="s">
        <v>3</v>
      </c>
      <c r="G18" s="107">
        <f>338000000-27600000-180000000</f>
        <v>130400000</v>
      </c>
      <c r="H18" s="107">
        <f>+G18</f>
        <v>130400000</v>
      </c>
      <c r="I18" s="108">
        <v>0</v>
      </c>
      <c r="J18" s="109">
        <v>0</v>
      </c>
      <c r="K18" s="108">
        <v>0</v>
      </c>
      <c r="L18" s="110">
        <v>45292</v>
      </c>
      <c r="M18" s="110">
        <v>45657</v>
      </c>
      <c r="N18" s="153">
        <v>1</v>
      </c>
      <c r="O18" s="153">
        <f>G19/G18</f>
        <v>0.90797544478527603</v>
      </c>
      <c r="P18" s="151">
        <f>+N18*N18/O18</f>
        <v>1.1013513699552597</v>
      </c>
      <c r="W18" s="113"/>
    </row>
    <row r="19" spans="1:27" ht="30.75" customHeight="1" x14ac:dyDescent="0.2">
      <c r="A19" s="114"/>
      <c r="B19" s="115"/>
      <c r="C19" s="105" t="s">
        <v>2</v>
      </c>
      <c r="D19" s="116"/>
      <c r="E19" s="106">
        <v>1</v>
      </c>
      <c r="F19" s="100" t="s">
        <v>33</v>
      </c>
      <c r="G19" s="107">
        <f>37999998+80400000</f>
        <v>118399998</v>
      </c>
      <c r="H19" s="107">
        <f>+G19</f>
        <v>118399998</v>
      </c>
      <c r="I19" s="108">
        <v>0</v>
      </c>
      <c r="J19" s="109">
        <v>0</v>
      </c>
      <c r="K19" s="108">
        <v>0</v>
      </c>
      <c r="L19" s="110">
        <v>45292</v>
      </c>
      <c r="M19" s="110">
        <v>45657</v>
      </c>
      <c r="N19" s="155"/>
      <c r="O19" s="155"/>
      <c r="P19" s="152"/>
      <c r="AA19" s="68"/>
    </row>
    <row r="20" spans="1:27" ht="21" customHeight="1" x14ac:dyDescent="0.2">
      <c r="A20" s="114"/>
      <c r="B20" s="104" t="s">
        <v>80</v>
      </c>
      <c r="C20" s="105" t="s">
        <v>3</v>
      </c>
      <c r="D20" s="103" t="s">
        <v>83</v>
      </c>
      <c r="E20" s="106">
        <v>0</v>
      </c>
      <c r="F20" s="100" t="s">
        <v>3</v>
      </c>
      <c r="G20" s="157"/>
      <c r="H20" s="107"/>
      <c r="I20" s="108">
        <v>0</v>
      </c>
      <c r="J20" s="109">
        <v>0</v>
      </c>
      <c r="K20" s="108">
        <v>0</v>
      </c>
      <c r="L20" s="110"/>
      <c r="M20" s="110"/>
      <c r="N20" s="153">
        <v>0</v>
      </c>
      <c r="O20" s="153">
        <v>0</v>
      </c>
      <c r="P20" s="151">
        <v>0</v>
      </c>
      <c r="W20" s="113"/>
    </row>
    <row r="21" spans="1:27" ht="47.25" customHeight="1" x14ac:dyDescent="0.2">
      <c r="A21" s="114"/>
      <c r="B21" s="115"/>
      <c r="C21" s="105" t="s">
        <v>2</v>
      </c>
      <c r="D21" s="116"/>
      <c r="E21" s="106">
        <v>0</v>
      </c>
      <c r="F21" s="100" t="s">
        <v>33</v>
      </c>
      <c r="G21" s="157"/>
      <c r="H21" s="107"/>
      <c r="I21" s="108">
        <v>0</v>
      </c>
      <c r="J21" s="109">
        <v>0</v>
      </c>
      <c r="K21" s="108">
        <v>0</v>
      </c>
      <c r="L21" s="110"/>
      <c r="M21" s="110"/>
      <c r="N21" s="155"/>
      <c r="O21" s="155"/>
      <c r="P21" s="152"/>
      <c r="AA21" s="68"/>
    </row>
    <row r="22" spans="1:27" ht="19.5" customHeight="1" x14ac:dyDescent="0.2">
      <c r="A22" s="114"/>
      <c r="B22" s="103" t="s">
        <v>81</v>
      </c>
      <c r="C22" s="105" t="s">
        <v>3</v>
      </c>
      <c r="D22" s="103" t="s">
        <v>84</v>
      </c>
      <c r="E22" s="106">
        <v>1</v>
      </c>
      <c r="F22" s="100" t="s">
        <v>3</v>
      </c>
      <c r="G22" s="157">
        <v>180000000</v>
      </c>
      <c r="H22" s="107">
        <f>+G22</f>
        <v>180000000</v>
      </c>
      <c r="I22" s="108">
        <v>0</v>
      </c>
      <c r="J22" s="109">
        <v>0</v>
      </c>
      <c r="K22" s="108">
        <v>0</v>
      </c>
      <c r="L22" s="110">
        <v>45292</v>
      </c>
      <c r="M22" s="110">
        <v>45657</v>
      </c>
      <c r="N22" s="153">
        <v>1</v>
      </c>
      <c r="O22" s="153">
        <v>0</v>
      </c>
      <c r="P22" s="151">
        <v>0</v>
      </c>
      <c r="AA22" s="68"/>
    </row>
    <row r="23" spans="1:27" ht="39.75" customHeight="1" x14ac:dyDescent="0.2">
      <c r="A23" s="116"/>
      <c r="B23" s="116"/>
      <c r="C23" s="105" t="s">
        <v>2</v>
      </c>
      <c r="D23" s="116"/>
      <c r="E23" s="106">
        <v>0</v>
      </c>
      <c r="F23" s="100" t="s">
        <v>33</v>
      </c>
      <c r="G23" s="157">
        <v>51784762</v>
      </c>
      <c r="H23" s="107">
        <v>51784762</v>
      </c>
      <c r="I23" s="108">
        <v>0</v>
      </c>
      <c r="J23" s="109">
        <v>0</v>
      </c>
      <c r="K23" s="108">
        <v>0</v>
      </c>
      <c r="L23" s="110">
        <v>45292</v>
      </c>
      <c r="M23" s="110">
        <v>45657</v>
      </c>
      <c r="N23" s="155"/>
      <c r="O23" s="155"/>
      <c r="P23" s="152"/>
    </row>
    <row r="24" spans="1:27" ht="15" x14ac:dyDescent="0.2">
      <c r="A24" s="4"/>
      <c r="B24" s="119" t="s">
        <v>6</v>
      </c>
      <c r="C24" s="105" t="s">
        <v>3</v>
      </c>
      <c r="D24" s="120"/>
      <c r="E24" s="121">
        <v>1</v>
      </c>
      <c r="F24" s="100" t="s">
        <v>3</v>
      </c>
      <c r="G24" s="122">
        <f>G22+G18</f>
        <v>310400000</v>
      </c>
      <c r="H24" s="122">
        <f>H22+H18</f>
        <v>310400000</v>
      </c>
      <c r="I24" s="108">
        <v>0</v>
      </c>
      <c r="J24" s="108">
        <v>0</v>
      </c>
      <c r="K24" s="108">
        <v>0</v>
      </c>
      <c r="L24" s="110"/>
      <c r="M24" s="110"/>
      <c r="N24" s="123"/>
      <c r="O24" s="158"/>
      <c r="P24" s="4"/>
      <c r="Q24" s="159"/>
    </row>
    <row r="25" spans="1:27" ht="15" x14ac:dyDescent="0.2">
      <c r="A25" s="4"/>
      <c r="B25" s="119"/>
      <c r="C25" s="105" t="s">
        <v>2</v>
      </c>
      <c r="D25" s="120"/>
      <c r="E25" s="121">
        <v>1</v>
      </c>
      <c r="F25" s="100" t="s">
        <v>33</v>
      </c>
      <c r="G25" s="107">
        <f>G19+G23</f>
        <v>170184760</v>
      </c>
      <c r="H25" s="107">
        <f>H19+H23</f>
        <v>170184760</v>
      </c>
      <c r="I25" s="108">
        <v>0</v>
      </c>
      <c r="J25" s="124">
        <v>0</v>
      </c>
      <c r="K25" s="108">
        <v>0</v>
      </c>
      <c r="L25" s="110"/>
      <c r="M25" s="110"/>
      <c r="N25" s="123"/>
      <c r="O25" s="158"/>
      <c r="P25" s="4"/>
    </row>
    <row r="26" spans="1:27" x14ac:dyDescent="0.2">
      <c r="A26" s="21"/>
      <c r="B26" s="21"/>
      <c r="C26" s="125"/>
      <c r="D26" s="120"/>
      <c r="E26" s="21"/>
      <c r="F26" s="21"/>
      <c r="G26" s="126"/>
      <c r="H26" s="127"/>
      <c r="I26" s="128"/>
      <c r="J26" s="128"/>
      <c r="K26" s="128"/>
      <c r="L26" s="129"/>
      <c r="M26" s="129"/>
      <c r="N26" s="127"/>
      <c r="O26" s="130"/>
      <c r="P26" s="131"/>
      <c r="Q26" s="132"/>
    </row>
    <row r="27" spans="1:27" ht="15" x14ac:dyDescent="0.2">
      <c r="A27" s="133" t="s">
        <v>34</v>
      </c>
      <c r="B27" s="133"/>
      <c r="C27" s="134" t="s">
        <v>5</v>
      </c>
      <c r="D27" s="134"/>
      <c r="E27" s="134"/>
      <c r="F27" s="134"/>
      <c r="G27" s="134"/>
      <c r="H27" s="134"/>
      <c r="I27" s="135" t="s">
        <v>35</v>
      </c>
      <c r="J27" s="134" t="s">
        <v>36</v>
      </c>
      <c r="K27" s="134"/>
      <c r="L27" s="136" t="s">
        <v>4</v>
      </c>
      <c r="M27" s="137"/>
      <c r="N27" s="137"/>
      <c r="O27" s="137"/>
      <c r="P27" s="137"/>
    </row>
    <row r="28" spans="1:27" ht="26.25" customHeight="1" x14ac:dyDescent="0.2">
      <c r="A28" s="140" t="s">
        <v>119</v>
      </c>
      <c r="B28" s="139"/>
      <c r="C28" s="140" t="s">
        <v>120</v>
      </c>
      <c r="D28" s="141"/>
      <c r="E28" s="141"/>
      <c r="F28" s="141"/>
      <c r="G28" s="141"/>
      <c r="H28" s="139"/>
      <c r="I28" s="86" t="s">
        <v>69</v>
      </c>
      <c r="J28" s="142" t="s">
        <v>3</v>
      </c>
      <c r="K28" s="143">
        <v>1</v>
      </c>
      <c r="L28" s="144" t="s">
        <v>54</v>
      </c>
      <c r="M28" s="144"/>
      <c r="N28" s="144"/>
      <c r="O28" s="144"/>
      <c r="P28" s="144"/>
    </row>
    <row r="29" spans="1:27" ht="18" customHeight="1" x14ac:dyDescent="0.2">
      <c r="A29" s="145"/>
      <c r="B29" s="146"/>
      <c r="C29" s="145"/>
      <c r="D29" s="147"/>
      <c r="E29" s="147"/>
      <c r="F29" s="147"/>
      <c r="G29" s="147"/>
      <c r="H29" s="146"/>
      <c r="I29" s="86"/>
      <c r="J29" s="142" t="s">
        <v>2</v>
      </c>
      <c r="K29" s="148">
        <v>1</v>
      </c>
      <c r="L29" s="144"/>
      <c r="M29" s="144"/>
      <c r="N29" s="144"/>
      <c r="O29" s="144"/>
      <c r="P29" s="144"/>
    </row>
    <row r="30" spans="1:27" ht="15" customHeight="1" x14ac:dyDescent="0.2">
      <c r="A30" s="140" t="s">
        <v>1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39"/>
      <c r="L30" s="149" t="s">
        <v>0</v>
      </c>
      <c r="M30" s="149"/>
      <c r="N30" s="149"/>
      <c r="O30" s="149"/>
      <c r="P30" s="149"/>
    </row>
    <row r="31" spans="1:27" ht="29.25" customHeight="1" x14ac:dyDescent="0.2">
      <c r="A31" s="145"/>
      <c r="B31" s="147"/>
      <c r="C31" s="147"/>
      <c r="D31" s="147"/>
      <c r="E31" s="147"/>
      <c r="F31" s="147"/>
      <c r="G31" s="147"/>
      <c r="H31" s="147"/>
      <c r="I31" s="147"/>
      <c r="J31" s="147"/>
      <c r="K31" s="146"/>
      <c r="L31" s="149"/>
      <c r="M31" s="149"/>
      <c r="N31" s="149"/>
      <c r="O31" s="149"/>
      <c r="P31" s="149"/>
    </row>
    <row r="32" spans="1:27" x14ac:dyDescent="0.2">
      <c r="A32" s="122"/>
      <c r="L32" s="150"/>
      <c r="M32" s="150"/>
    </row>
    <row r="33" spans="17:52" x14ac:dyDescent="0.2"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7:52" x14ac:dyDescent="0.2"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7:52" x14ac:dyDescent="0.2"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7:52" x14ac:dyDescent="0.2"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7:52" x14ac:dyDescent="0.2"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7:52" x14ac:dyDescent="0.2"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7:52" x14ac:dyDescent="0.2"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7:52" x14ac:dyDescent="0.2"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7:52" x14ac:dyDescent="0.2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7:52" x14ac:dyDescent="0.2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7:52" x14ac:dyDescent="0.2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7:52" x14ac:dyDescent="0.2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7:52" x14ac:dyDescent="0.2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7:52" x14ac:dyDescent="0.2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7:52" x14ac:dyDescent="0.2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7:52" x14ac:dyDescent="0.2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7:52" x14ac:dyDescent="0.2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7:52" x14ac:dyDescent="0.2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7:52" x14ac:dyDescent="0.2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7:52" x14ac:dyDescent="0.2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7:52" x14ac:dyDescent="0.2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7:52" x14ac:dyDescent="0.2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7:52" x14ac:dyDescent="0.2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7:52" x14ac:dyDescent="0.2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7:52" x14ac:dyDescent="0.2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7:52" x14ac:dyDescent="0.2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7:52" x14ac:dyDescent="0.2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7:52" x14ac:dyDescent="0.2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7:52" x14ac:dyDescent="0.2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7:52" x14ac:dyDescent="0.2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7:52" x14ac:dyDescent="0.2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7:52" x14ac:dyDescent="0.2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7:52" x14ac:dyDescent="0.2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</sheetData>
  <mergeCells count="80">
    <mergeCell ref="A2:B5"/>
    <mergeCell ref="C2:J3"/>
    <mergeCell ref="K2:N2"/>
    <mergeCell ref="O2:P5"/>
    <mergeCell ref="K3:N3"/>
    <mergeCell ref="C4:J5"/>
    <mergeCell ref="K4:N4"/>
    <mergeCell ref="K5:N5"/>
    <mergeCell ref="B6:P6"/>
    <mergeCell ref="C7:P7"/>
    <mergeCell ref="C8:P8"/>
    <mergeCell ref="A9:B9"/>
    <mergeCell ref="C9:H9"/>
    <mergeCell ref="I9:K14"/>
    <mergeCell ref="L9:P9"/>
    <mergeCell ref="A12:B12"/>
    <mergeCell ref="C12:H12"/>
    <mergeCell ref="M12:O12"/>
    <mergeCell ref="A14:B14"/>
    <mergeCell ref="C14:H14"/>
    <mergeCell ref="S9:W9"/>
    <mergeCell ref="A10:B10"/>
    <mergeCell ref="C10:H10"/>
    <mergeCell ref="M10:O10"/>
    <mergeCell ref="A11:B11"/>
    <mergeCell ref="C11:H11"/>
    <mergeCell ref="M11:O11"/>
    <mergeCell ref="T11:V11"/>
    <mergeCell ref="T12:V12"/>
    <mergeCell ref="A13:B13"/>
    <mergeCell ref="C13:H13"/>
    <mergeCell ref="M13:O13"/>
    <mergeCell ref="T13:V13"/>
    <mergeCell ref="A15:A17"/>
    <mergeCell ref="B15:B17"/>
    <mergeCell ref="C15:C17"/>
    <mergeCell ref="D15:D17"/>
    <mergeCell ref="E15:E17"/>
    <mergeCell ref="T15:U15"/>
    <mergeCell ref="N16:N17"/>
    <mergeCell ref="O16:O17"/>
    <mergeCell ref="P16:P17"/>
    <mergeCell ref="T16:U16"/>
    <mergeCell ref="T17:U17"/>
    <mergeCell ref="B20:B21"/>
    <mergeCell ref="D20:D21"/>
    <mergeCell ref="N20:N21"/>
    <mergeCell ref="O20:O21"/>
    <mergeCell ref="G15:G17"/>
    <mergeCell ref="H15:K16"/>
    <mergeCell ref="L15:M16"/>
    <mergeCell ref="N15:P15"/>
    <mergeCell ref="F15:F17"/>
    <mergeCell ref="A27:B27"/>
    <mergeCell ref="C27:H27"/>
    <mergeCell ref="J27:K27"/>
    <mergeCell ref="L27:P27"/>
    <mergeCell ref="P20:P21"/>
    <mergeCell ref="B22:B23"/>
    <mergeCell ref="D22:D23"/>
    <mergeCell ref="N22:N23"/>
    <mergeCell ref="O22:O23"/>
    <mergeCell ref="P22:P23"/>
    <mergeCell ref="A18:A23"/>
    <mergeCell ref="B18:B19"/>
    <mergeCell ref="D18:D19"/>
    <mergeCell ref="N18:N19"/>
    <mergeCell ref="O18:O19"/>
    <mergeCell ref="P18:P19"/>
    <mergeCell ref="A24:A25"/>
    <mergeCell ref="B24:B25"/>
    <mergeCell ref="N24:N25"/>
    <mergeCell ref="O24:O25"/>
    <mergeCell ref="P24:P25"/>
    <mergeCell ref="A28:B29"/>
    <mergeCell ref="C28:H29"/>
    <mergeCell ref="I28:I29"/>
    <mergeCell ref="L28:P29"/>
    <mergeCell ref="A30:K31"/>
    <mergeCell ref="L30:P3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B1:BA65"/>
  <sheetViews>
    <sheetView topLeftCell="F19" zoomScale="80" zoomScaleNormal="80" zoomScaleSheetLayoutView="80" workbookViewId="0">
      <selection activeCell="F36" sqref="F36"/>
    </sheetView>
  </sheetViews>
  <sheetFormatPr baseColWidth="10" defaultColWidth="12.5703125" defaultRowHeight="14.25" x14ac:dyDescent="0.2"/>
  <cols>
    <col min="1" max="1" width="6.7109375" style="2" customWidth="1"/>
    <col min="2" max="2" width="45.42578125" style="2" customWidth="1"/>
    <col min="3" max="3" width="60.5703125" style="2" customWidth="1"/>
    <col min="4" max="4" width="16.85546875" style="2" customWidth="1"/>
    <col min="5" max="5" width="33.140625" style="2" customWidth="1"/>
    <col min="6" max="6" width="16.7109375" style="2" customWidth="1"/>
    <col min="7" max="7" width="18" style="2" customWidth="1"/>
    <col min="8" max="8" width="22.85546875" style="2" customWidth="1"/>
    <col min="9" max="9" width="17.28515625" style="2" bestFit="1" customWidth="1"/>
    <col min="10" max="10" width="20.85546875" style="2" customWidth="1"/>
    <col min="11" max="11" width="13.5703125" style="2" customWidth="1"/>
    <col min="12" max="12" width="15.85546875" style="2" customWidth="1"/>
    <col min="13" max="13" width="14.85546875" style="3" customWidth="1"/>
    <col min="14" max="14" width="21.140625" style="3" customWidth="1"/>
    <col min="15" max="17" width="16.85546875" style="2" customWidth="1"/>
    <col min="18" max="18" width="16.42578125" style="2" customWidth="1"/>
    <col min="19" max="19" width="12.5703125" style="2"/>
    <col min="20" max="20" width="14.42578125" style="2" customWidth="1"/>
    <col min="21" max="21" width="18.5703125" style="2" customWidth="1"/>
    <col min="22" max="22" width="33.85546875" style="2" customWidth="1"/>
    <col min="23" max="23" width="12.5703125" style="2" hidden="1" customWidth="1"/>
    <col min="24" max="24" width="24.28515625" style="2" customWidth="1"/>
    <col min="25" max="25" width="22.5703125" style="2" customWidth="1"/>
    <col min="26" max="27" width="12.5703125" style="2"/>
    <col min="28" max="28" width="16.85546875" style="2" customWidth="1"/>
    <col min="29" max="29" width="12.5703125" style="2"/>
    <col min="30" max="30" width="30.140625" style="2" customWidth="1"/>
    <col min="31" max="31" width="15.42578125" style="2" customWidth="1"/>
    <col min="32" max="32" width="15.85546875" style="2" customWidth="1"/>
    <col min="33" max="33" width="24.42578125" style="2" customWidth="1"/>
    <col min="34" max="34" width="17.140625" style="2" customWidth="1"/>
    <col min="35" max="16384" width="12.5703125" style="2"/>
  </cols>
  <sheetData>
    <row r="1" spans="2:28" ht="22.5" customHeight="1" x14ac:dyDescent="0.2"/>
    <row r="2" spans="2:28" ht="37.5" customHeight="1" x14ac:dyDescent="0.25">
      <c r="B2" s="160"/>
      <c r="C2" s="160"/>
      <c r="D2" s="161" t="s">
        <v>110</v>
      </c>
      <c r="E2" s="162"/>
      <c r="F2" s="162"/>
      <c r="G2" s="162"/>
      <c r="H2" s="162"/>
      <c r="I2" s="162"/>
      <c r="J2" s="162"/>
      <c r="K2" s="163"/>
      <c r="L2" s="164" t="s">
        <v>111</v>
      </c>
      <c r="M2" s="165"/>
      <c r="N2" s="165"/>
      <c r="O2" s="166"/>
      <c r="P2" s="167"/>
      <c r="Q2" s="168"/>
      <c r="R2" s="13"/>
    </row>
    <row r="3" spans="2:28" ht="37.5" customHeight="1" x14ac:dyDescent="0.25">
      <c r="B3" s="160"/>
      <c r="C3" s="160"/>
      <c r="D3" s="169"/>
      <c r="E3" s="170"/>
      <c r="F3" s="170"/>
      <c r="G3" s="170"/>
      <c r="H3" s="170"/>
      <c r="I3" s="170"/>
      <c r="J3" s="170"/>
      <c r="K3" s="171"/>
      <c r="L3" s="164" t="s">
        <v>112</v>
      </c>
      <c r="M3" s="165"/>
      <c r="N3" s="165"/>
      <c r="O3" s="166"/>
      <c r="P3" s="172"/>
      <c r="Q3" s="173"/>
      <c r="R3" s="13"/>
    </row>
    <row r="4" spans="2:28" ht="33.75" customHeight="1" x14ac:dyDescent="0.25">
      <c r="B4" s="160"/>
      <c r="C4" s="160"/>
      <c r="D4" s="161" t="s">
        <v>113</v>
      </c>
      <c r="E4" s="162"/>
      <c r="F4" s="162"/>
      <c r="G4" s="162"/>
      <c r="H4" s="162"/>
      <c r="I4" s="162"/>
      <c r="J4" s="162"/>
      <c r="K4" s="163"/>
      <c r="L4" s="164" t="s">
        <v>114</v>
      </c>
      <c r="M4" s="165"/>
      <c r="N4" s="165"/>
      <c r="O4" s="166"/>
      <c r="P4" s="172"/>
      <c r="Q4" s="173"/>
      <c r="R4" s="13"/>
    </row>
    <row r="5" spans="2:28" ht="38.25" customHeight="1" x14ac:dyDescent="0.25">
      <c r="B5" s="160"/>
      <c r="C5" s="160"/>
      <c r="D5" s="169"/>
      <c r="E5" s="170"/>
      <c r="F5" s="170"/>
      <c r="G5" s="170"/>
      <c r="H5" s="170"/>
      <c r="I5" s="170"/>
      <c r="J5" s="170"/>
      <c r="K5" s="171"/>
      <c r="L5" s="164" t="s">
        <v>115</v>
      </c>
      <c r="M5" s="165"/>
      <c r="N5" s="165"/>
      <c r="O5" s="166"/>
      <c r="P5" s="174"/>
      <c r="Q5" s="175"/>
      <c r="R5" s="13"/>
    </row>
    <row r="6" spans="2:28" ht="23.25" customHeight="1" x14ac:dyDescent="0.25"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3"/>
    </row>
    <row r="7" spans="2:28" ht="31.5" customHeight="1" x14ac:dyDescent="0.25">
      <c r="B7" s="177" t="s">
        <v>32</v>
      </c>
      <c r="C7" s="177" t="s">
        <v>39</v>
      </c>
      <c r="D7" s="178" t="s">
        <v>40</v>
      </c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80"/>
      <c r="R7" s="13"/>
    </row>
    <row r="8" spans="2:28" ht="36" customHeight="1" x14ac:dyDescent="0.25">
      <c r="B8" s="177" t="s">
        <v>27</v>
      </c>
      <c r="C8" s="181">
        <v>45565</v>
      </c>
      <c r="D8" s="182" t="s">
        <v>109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</row>
    <row r="9" spans="2:28" ht="36" customHeight="1" x14ac:dyDescent="0.2">
      <c r="B9" s="183" t="s">
        <v>41</v>
      </c>
      <c r="C9" s="184"/>
      <c r="D9" s="185" t="s">
        <v>42</v>
      </c>
      <c r="E9" s="185"/>
      <c r="F9" s="185"/>
      <c r="G9" s="185"/>
      <c r="H9" s="185"/>
      <c r="I9" s="186"/>
      <c r="J9" s="187" t="s">
        <v>55</v>
      </c>
      <c r="K9" s="188"/>
      <c r="L9" s="189"/>
      <c r="M9" s="190" t="s">
        <v>26</v>
      </c>
      <c r="N9" s="191"/>
      <c r="O9" s="191"/>
      <c r="P9" s="191"/>
      <c r="Q9" s="192"/>
      <c r="R9" s="36"/>
      <c r="T9" s="37"/>
      <c r="U9" s="37"/>
      <c r="V9" s="37"/>
      <c r="W9" s="37"/>
      <c r="X9" s="37"/>
    </row>
    <row r="10" spans="2:28" ht="36" customHeight="1" x14ac:dyDescent="0.2">
      <c r="B10" s="183" t="s">
        <v>25</v>
      </c>
      <c r="C10" s="184"/>
      <c r="D10" s="185" t="s">
        <v>43</v>
      </c>
      <c r="E10" s="185"/>
      <c r="F10" s="185"/>
      <c r="G10" s="185"/>
      <c r="H10" s="185"/>
      <c r="I10" s="186"/>
      <c r="J10" s="193"/>
      <c r="K10" s="194"/>
      <c r="L10" s="195"/>
      <c r="M10" s="196" t="s">
        <v>24</v>
      </c>
      <c r="N10" s="197" t="s">
        <v>23</v>
      </c>
      <c r="O10" s="197"/>
      <c r="P10" s="197"/>
      <c r="Q10" s="196" t="s">
        <v>22</v>
      </c>
      <c r="R10" s="36"/>
      <c r="T10" s="43"/>
      <c r="U10" s="43"/>
      <c r="V10" s="43"/>
      <c r="W10" s="43"/>
      <c r="X10" s="43"/>
    </row>
    <row r="11" spans="2:28" ht="53.25" customHeight="1" x14ac:dyDescent="0.2">
      <c r="B11" s="198" t="s">
        <v>21</v>
      </c>
      <c r="C11" s="199"/>
      <c r="D11" s="200" t="s">
        <v>44</v>
      </c>
      <c r="E11" s="200"/>
      <c r="F11" s="200"/>
      <c r="G11" s="200"/>
      <c r="H11" s="200"/>
      <c r="I11" s="201"/>
      <c r="J11" s="193"/>
      <c r="K11" s="194"/>
      <c r="L11" s="195"/>
      <c r="M11" s="202"/>
      <c r="N11" s="203"/>
      <c r="O11" s="204"/>
      <c r="P11" s="205"/>
      <c r="Q11" s="206"/>
      <c r="R11" s="36"/>
      <c r="T11" s="53"/>
      <c r="U11" s="54"/>
      <c r="V11" s="54"/>
      <c r="W11" s="54"/>
      <c r="X11" s="53"/>
      <c r="Z11" s="55"/>
      <c r="AA11" s="55"/>
    </row>
    <row r="12" spans="2:28" ht="74.25" customHeight="1" x14ac:dyDescent="0.2">
      <c r="B12" s="207" t="s">
        <v>20</v>
      </c>
      <c r="C12" s="208"/>
      <c r="D12" s="200" t="s">
        <v>45</v>
      </c>
      <c r="E12" s="200"/>
      <c r="F12" s="200"/>
      <c r="G12" s="200"/>
      <c r="H12" s="200"/>
      <c r="I12" s="201"/>
      <c r="J12" s="193"/>
      <c r="K12" s="194"/>
      <c r="L12" s="195"/>
      <c r="M12" s="209"/>
      <c r="N12" s="210"/>
      <c r="O12" s="211"/>
      <c r="P12" s="212"/>
      <c r="Q12" s="213"/>
      <c r="R12" s="36"/>
      <c r="T12" s="63"/>
      <c r="U12" s="64"/>
      <c r="V12" s="64"/>
      <c r="W12" s="64"/>
      <c r="X12" s="65"/>
      <c r="Z12" s="66"/>
      <c r="AA12" s="67"/>
      <c r="AB12" s="68"/>
    </row>
    <row r="13" spans="2:28" ht="74.25" customHeight="1" x14ac:dyDescent="0.2">
      <c r="B13" s="214" t="s">
        <v>19</v>
      </c>
      <c r="C13" s="215"/>
      <c r="D13" s="185" t="s">
        <v>46</v>
      </c>
      <c r="E13" s="185"/>
      <c r="F13" s="185"/>
      <c r="G13" s="185"/>
      <c r="H13" s="185"/>
      <c r="I13" s="186"/>
      <c r="J13" s="193"/>
      <c r="K13" s="194"/>
      <c r="L13" s="195"/>
      <c r="M13" s="73"/>
      <c r="N13" s="216"/>
      <c r="O13" s="217"/>
      <c r="P13" s="218"/>
      <c r="Q13" s="62"/>
      <c r="R13" s="36"/>
      <c r="T13" s="63"/>
      <c r="U13" s="64"/>
      <c r="V13" s="64"/>
      <c r="W13" s="64"/>
      <c r="X13" s="65"/>
      <c r="Z13" s="66"/>
      <c r="AA13" s="67"/>
      <c r="AB13" s="68"/>
    </row>
    <row r="14" spans="2:28" ht="71.25" customHeight="1" x14ac:dyDescent="0.2">
      <c r="B14" s="219" t="s">
        <v>102</v>
      </c>
      <c r="C14" s="220"/>
      <c r="D14" s="221" t="s">
        <v>103</v>
      </c>
      <c r="E14" s="222"/>
      <c r="F14" s="222"/>
      <c r="G14" s="222"/>
      <c r="H14" s="222"/>
      <c r="I14" s="223"/>
      <c r="J14" s="224"/>
      <c r="K14" s="225"/>
      <c r="L14" s="226"/>
      <c r="M14" s="58"/>
      <c r="N14" s="216"/>
      <c r="O14" s="217"/>
      <c r="P14" s="218"/>
      <c r="Q14" s="227"/>
      <c r="R14" s="36"/>
      <c r="T14" s="228"/>
      <c r="U14" s="64"/>
      <c r="V14" s="64"/>
      <c r="W14" s="83"/>
      <c r="X14" s="65"/>
      <c r="Y14" s="98"/>
      <c r="Z14" s="66"/>
      <c r="AA14" s="67"/>
      <c r="AB14" s="68"/>
    </row>
    <row r="15" spans="2:28" ht="28.5" customHeight="1" x14ac:dyDescent="0.25">
      <c r="B15" s="231" t="s">
        <v>30</v>
      </c>
      <c r="C15" s="230" t="s">
        <v>28</v>
      </c>
      <c r="D15" s="231" t="s">
        <v>116</v>
      </c>
      <c r="E15" s="231" t="s">
        <v>18</v>
      </c>
      <c r="F15" s="231" t="s">
        <v>37</v>
      </c>
      <c r="G15" s="232" t="s">
        <v>117</v>
      </c>
      <c r="H15" s="231" t="s">
        <v>31</v>
      </c>
      <c r="I15" s="231" t="s">
        <v>29</v>
      </c>
      <c r="J15" s="231"/>
      <c r="K15" s="231"/>
      <c r="L15" s="231"/>
      <c r="M15" s="231" t="s">
        <v>17</v>
      </c>
      <c r="N15" s="231"/>
      <c r="O15" s="236" t="s">
        <v>16</v>
      </c>
      <c r="P15" s="236"/>
      <c r="Q15" s="236"/>
      <c r="T15" s="92"/>
      <c r="U15" s="93"/>
      <c r="V15" s="93"/>
      <c r="X15" s="65"/>
      <c r="Z15" s="66"/>
      <c r="AA15" s="67"/>
      <c r="AB15" s="68"/>
    </row>
    <row r="16" spans="2:28" ht="33.75" customHeight="1" x14ac:dyDescent="0.2">
      <c r="B16" s="231"/>
      <c r="C16" s="230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 t="s">
        <v>15</v>
      </c>
      <c r="P16" s="231" t="s">
        <v>14</v>
      </c>
      <c r="Q16" s="230" t="s">
        <v>13</v>
      </c>
      <c r="T16" s="98"/>
      <c r="U16" s="93"/>
      <c r="V16" s="93"/>
      <c r="X16" s="67"/>
      <c r="Z16" s="66"/>
      <c r="AA16" s="67"/>
      <c r="AB16" s="68"/>
    </row>
    <row r="17" spans="2:28" ht="39.75" customHeight="1" x14ac:dyDescent="0.2">
      <c r="B17" s="231"/>
      <c r="C17" s="230"/>
      <c r="D17" s="231"/>
      <c r="E17" s="231"/>
      <c r="F17" s="231"/>
      <c r="G17" s="231"/>
      <c r="H17" s="231"/>
      <c r="I17" s="100" t="s">
        <v>12</v>
      </c>
      <c r="J17" s="100" t="s">
        <v>11</v>
      </c>
      <c r="K17" s="100" t="s">
        <v>10</v>
      </c>
      <c r="L17" s="101" t="s">
        <v>9</v>
      </c>
      <c r="M17" s="242" t="s">
        <v>8</v>
      </c>
      <c r="N17" s="243" t="s">
        <v>7</v>
      </c>
      <c r="O17" s="231"/>
      <c r="P17" s="231"/>
      <c r="Q17" s="230"/>
      <c r="T17" s="98"/>
      <c r="U17" s="93"/>
      <c r="V17" s="93"/>
      <c r="X17" s="67"/>
      <c r="Z17" s="66"/>
      <c r="AA17" s="67"/>
      <c r="AB17" s="68"/>
    </row>
    <row r="18" spans="2:28" ht="21" customHeight="1" x14ac:dyDescent="0.2">
      <c r="B18" s="284" t="s">
        <v>101</v>
      </c>
      <c r="C18" s="285" t="s">
        <v>47</v>
      </c>
      <c r="D18" s="242" t="s">
        <v>3</v>
      </c>
      <c r="E18" s="284" t="s">
        <v>50</v>
      </c>
      <c r="F18" s="286">
        <v>1</v>
      </c>
      <c r="G18" s="242" t="s">
        <v>3</v>
      </c>
      <c r="H18" s="247">
        <v>40000000</v>
      </c>
      <c r="I18" s="247">
        <v>40000000</v>
      </c>
      <c r="J18" s="248">
        <v>0</v>
      </c>
      <c r="K18" s="249">
        <v>0</v>
      </c>
      <c r="L18" s="248">
        <v>0</v>
      </c>
      <c r="M18" s="287">
        <v>45565</v>
      </c>
      <c r="N18" s="287">
        <v>45657</v>
      </c>
      <c r="O18" s="279">
        <f>+F19/F18</f>
        <v>1</v>
      </c>
      <c r="P18" s="279">
        <f>H19/H18</f>
        <v>0.61275000000000002</v>
      </c>
      <c r="Q18" s="283">
        <f>+O18*O18/P18</f>
        <v>1.6319869441044472</v>
      </c>
      <c r="X18" s="113"/>
    </row>
    <row r="19" spans="2:28" ht="19.5" customHeight="1" x14ac:dyDescent="0.2">
      <c r="B19" s="282"/>
      <c r="C19" s="285"/>
      <c r="D19" s="242" t="s">
        <v>2</v>
      </c>
      <c r="E19" s="284"/>
      <c r="F19" s="286">
        <v>1</v>
      </c>
      <c r="G19" s="242" t="s">
        <v>33</v>
      </c>
      <c r="H19" s="247">
        <v>24510000</v>
      </c>
      <c r="I19" s="247">
        <v>24510000</v>
      </c>
      <c r="J19" s="248">
        <v>0</v>
      </c>
      <c r="K19" s="249">
        <v>0</v>
      </c>
      <c r="L19" s="248">
        <v>0</v>
      </c>
      <c r="M19" s="287">
        <v>45565</v>
      </c>
      <c r="N19" s="287">
        <v>45657</v>
      </c>
      <c r="O19" s="279"/>
      <c r="P19" s="279"/>
      <c r="Q19" s="283"/>
      <c r="AB19" s="68"/>
    </row>
    <row r="20" spans="2:28" ht="19.5" customHeight="1" x14ac:dyDescent="0.2">
      <c r="B20" s="282"/>
      <c r="C20" s="284" t="s">
        <v>48</v>
      </c>
      <c r="D20" s="242" t="s">
        <v>3</v>
      </c>
      <c r="E20" s="282" t="s">
        <v>51</v>
      </c>
      <c r="F20" s="286">
        <v>1</v>
      </c>
      <c r="G20" s="242" t="s">
        <v>3</v>
      </c>
      <c r="H20" s="247">
        <v>16200000</v>
      </c>
      <c r="I20" s="247">
        <v>16200000</v>
      </c>
      <c r="J20" s="248">
        <v>0</v>
      </c>
      <c r="K20" s="249">
        <v>0</v>
      </c>
      <c r="L20" s="248">
        <v>0</v>
      </c>
      <c r="M20" s="287">
        <v>45565</v>
      </c>
      <c r="N20" s="287">
        <v>45657</v>
      </c>
      <c r="O20" s="279">
        <f t="shared" ref="O20:O23" si="0">+F21/F20</f>
        <v>0</v>
      </c>
      <c r="P20" s="279">
        <f>H21/H20</f>
        <v>0</v>
      </c>
      <c r="Q20" s="283">
        <v>0</v>
      </c>
      <c r="AB20" s="68"/>
    </row>
    <row r="21" spans="2:28" ht="39.75" customHeight="1" x14ac:dyDescent="0.2">
      <c r="B21" s="282"/>
      <c r="C21" s="284"/>
      <c r="D21" s="242" t="s">
        <v>2</v>
      </c>
      <c r="E21" s="282"/>
      <c r="F21" s="286">
        <v>0</v>
      </c>
      <c r="G21" s="242" t="s">
        <v>33</v>
      </c>
      <c r="H21" s="247">
        <v>0</v>
      </c>
      <c r="I21" s="247">
        <v>0</v>
      </c>
      <c r="J21" s="248">
        <v>0</v>
      </c>
      <c r="K21" s="249">
        <v>0</v>
      </c>
      <c r="L21" s="248">
        <v>0</v>
      </c>
      <c r="M21" s="287">
        <v>45565</v>
      </c>
      <c r="N21" s="287">
        <v>45657</v>
      </c>
      <c r="O21" s="279"/>
      <c r="P21" s="279"/>
      <c r="Q21" s="283"/>
    </row>
    <row r="22" spans="2:28" ht="25.5" customHeight="1" x14ac:dyDescent="0.2">
      <c r="B22" s="282"/>
      <c r="C22" s="284" t="s">
        <v>49</v>
      </c>
      <c r="D22" s="242" t="s">
        <v>3</v>
      </c>
      <c r="E22" s="282" t="s">
        <v>52</v>
      </c>
      <c r="F22" s="286">
        <v>1</v>
      </c>
      <c r="G22" s="242" t="s">
        <v>3</v>
      </c>
      <c r="H22" s="247">
        <v>7800000</v>
      </c>
      <c r="I22" s="247">
        <v>7800000</v>
      </c>
      <c r="J22" s="248">
        <v>0</v>
      </c>
      <c r="K22" s="249">
        <v>0</v>
      </c>
      <c r="L22" s="248">
        <v>0</v>
      </c>
      <c r="M22" s="287">
        <v>45565</v>
      </c>
      <c r="N22" s="287">
        <v>45657</v>
      </c>
      <c r="O22" s="279">
        <f t="shared" ref="O22:O23" si="1">+F23/F22</f>
        <v>0</v>
      </c>
      <c r="P22" s="279">
        <f>H23/H22</f>
        <v>0</v>
      </c>
      <c r="Q22" s="283">
        <v>0</v>
      </c>
    </row>
    <row r="23" spans="2:28" ht="24" customHeight="1" x14ac:dyDescent="0.2">
      <c r="B23" s="282"/>
      <c r="C23" s="284"/>
      <c r="D23" s="242" t="s">
        <v>2</v>
      </c>
      <c r="E23" s="282"/>
      <c r="F23" s="286">
        <v>0</v>
      </c>
      <c r="G23" s="242" t="s">
        <v>33</v>
      </c>
      <c r="H23" s="247">
        <v>0</v>
      </c>
      <c r="I23" s="247">
        <v>0</v>
      </c>
      <c r="J23" s="248">
        <v>0</v>
      </c>
      <c r="K23" s="249">
        <v>0</v>
      </c>
      <c r="L23" s="248">
        <v>0</v>
      </c>
      <c r="M23" s="287">
        <v>45565</v>
      </c>
      <c r="N23" s="287">
        <v>45657</v>
      </c>
      <c r="O23" s="279"/>
      <c r="P23" s="279"/>
      <c r="Q23" s="283"/>
    </row>
    <row r="24" spans="2:28" ht="15" x14ac:dyDescent="0.2">
      <c r="B24" s="160"/>
      <c r="C24" s="253" t="s">
        <v>6</v>
      </c>
      <c r="D24" s="245" t="s">
        <v>3</v>
      </c>
      <c r="E24" s="254"/>
      <c r="F24" s="255">
        <v>3</v>
      </c>
      <c r="G24" s="242" t="s">
        <v>3</v>
      </c>
      <c r="H24" s="256">
        <f>H22+H20+H18</f>
        <v>64000000</v>
      </c>
      <c r="I24" s="256">
        <f>I22+I20+I18</f>
        <v>64000000</v>
      </c>
      <c r="J24" s="248">
        <v>0</v>
      </c>
      <c r="K24" s="248">
        <v>0</v>
      </c>
      <c r="L24" s="248">
        <v>0</v>
      </c>
      <c r="M24" s="250">
        <v>45565</v>
      </c>
      <c r="N24" s="250">
        <v>45657</v>
      </c>
      <c r="O24" s="251"/>
      <c r="P24" s="251"/>
      <c r="Q24" s="160"/>
    </row>
    <row r="25" spans="2:28" ht="15" x14ac:dyDescent="0.2">
      <c r="B25" s="160"/>
      <c r="C25" s="253"/>
      <c r="D25" s="245" t="s">
        <v>2</v>
      </c>
      <c r="E25" s="254"/>
      <c r="F25" s="255">
        <v>1</v>
      </c>
      <c r="G25" s="242" t="s">
        <v>33</v>
      </c>
      <c r="H25" s="247">
        <f>SUM(H19+H21+H23)</f>
        <v>24510000</v>
      </c>
      <c r="I25" s="247">
        <f>SUM(I19+I21+I23)</f>
        <v>24510000</v>
      </c>
      <c r="J25" s="248">
        <v>0</v>
      </c>
      <c r="K25" s="257">
        <v>0</v>
      </c>
      <c r="L25" s="248">
        <v>0</v>
      </c>
      <c r="M25" s="250">
        <v>45565</v>
      </c>
      <c r="N25" s="250">
        <v>45657</v>
      </c>
      <c r="O25" s="251"/>
      <c r="P25" s="251"/>
      <c r="Q25" s="160"/>
    </row>
    <row r="26" spans="2:28" x14ac:dyDescent="0.2">
      <c r="D26" s="258"/>
      <c r="E26" s="254"/>
      <c r="H26" s="259"/>
      <c r="I26" s="260"/>
      <c r="J26" s="66"/>
      <c r="K26" s="66"/>
      <c r="L26" s="66"/>
      <c r="M26" s="261"/>
      <c r="N26" s="261"/>
      <c r="O26" s="260"/>
      <c r="P26" s="132"/>
      <c r="Q26" s="262"/>
      <c r="R26" s="132"/>
    </row>
    <row r="27" spans="2:28" ht="15" x14ac:dyDescent="0.2">
      <c r="B27" s="263" t="s">
        <v>34</v>
      </c>
      <c r="C27" s="263"/>
      <c r="D27" s="264" t="s">
        <v>5</v>
      </c>
      <c r="E27" s="264"/>
      <c r="F27" s="264"/>
      <c r="G27" s="264"/>
      <c r="H27" s="264"/>
      <c r="I27" s="264"/>
      <c r="J27" s="265" t="s">
        <v>35</v>
      </c>
      <c r="K27" s="264" t="s">
        <v>36</v>
      </c>
      <c r="L27" s="264"/>
      <c r="M27" s="266" t="s">
        <v>4</v>
      </c>
      <c r="N27" s="267"/>
      <c r="O27" s="267"/>
      <c r="P27" s="267"/>
      <c r="Q27" s="267"/>
    </row>
    <row r="28" spans="2:28" ht="26.25" customHeight="1" x14ac:dyDescent="0.2">
      <c r="B28" s="268" t="s">
        <v>121</v>
      </c>
      <c r="C28" s="269"/>
      <c r="D28" s="268" t="s">
        <v>122</v>
      </c>
      <c r="E28" s="270"/>
      <c r="F28" s="270"/>
      <c r="G28" s="270"/>
      <c r="H28" s="270"/>
      <c r="I28" s="269"/>
      <c r="J28" s="231" t="s">
        <v>53</v>
      </c>
      <c r="K28" s="271" t="s">
        <v>3</v>
      </c>
      <c r="L28" s="272">
        <v>21</v>
      </c>
      <c r="M28" s="273" t="s">
        <v>54</v>
      </c>
      <c r="N28" s="273"/>
      <c r="O28" s="273"/>
      <c r="P28" s="273"/>
      <c r="Q28" s="273"/>
    </row>
    <row r="29" spans="2:28" ht="18" customHeight="1" x14ac:dyDescent="0.2">
      <c r="B29" s="274"/>
      <c r="C29" s="275"/>
      <c r="D29" s="274"/>
      <c r="E29" s="276"/>
      <c r="F29" s="276"/>
      <c r="G29" s="276"/>
      <c r="H29" s="276"/>
      <c r="I29" s="275"/>
      <c r="J29" s="231"/>
      <c r="K29" s="271" t="s">
        <v>2</v>
      </c>
      <c r="L29" s="277"/>
      <c r="M29" s="273"/>
      <c r="N29" s="273"/>
      <c r="O29" s="273"/>
      <c r="P29" s="273"/>
      <c r="Q29" s="273"/>
    </row>
    <row r="30" spans="2:28" ht="15" customHeight="1" x14ac:dyDescent="0.2">
      <c r="B30" s="268" t="s">
        <v>1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69"/>
      <c r="M30" s="278" t="s">
        <v>0</v>
      </c>
      <c r="N30" s="278"/>
      <c r="O30" s="278"/>
      <c r="P30" s="278"/>
      <c r="Q30" s="278"/>
    </row>
    <row r="31" spans="2:28" ht="29.25" customHeight="1" x14ac:dyDescent="0.2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5"/>
      <c r="M31" s="278"/>
      <c r="N31" s="278"/>
      <c r="O31" s="278"/>
      <c r="P31" s="278"/>
      <c r="Q31" s="278"/>
    </row>
    <row r="32" spans="2:28" x14ac:dyDescent="0.2">
      <c r="M32" s="150"/>
      <c r="N32" s="150"/>
    </row>
    <row r="33" spans="18:53" x14ac:dyDescent="0.2"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8:53" x14ac:dyDescent="0.2"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8:53" x14ac:dyDescent="0.2"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8:53" x14ac:dyDescent="0.2"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8:53" x14ac:dyDescent="0.2"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8:53" x14ac:dyDescent="0.2"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8:53" x14ac:dyDescent="0.2"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8:53" x14ac:dyDescent="0.2"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8:53" x14ac:dyDescent="0.2"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8:53" x14ac:dyDescent="0.2"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8:53" x14ac:dyDescent="0.2"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8:53" x14ac:dyDescent="0.2"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8:53" x14ac:dyDescent="0.2"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8:53" x14ac:dyDescent="0.2"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8:53" x14ac:dyDescent="0.2"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8:53" x14ac:dyDescent="0.2"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8:53" x14ac:dyDescent="0.2"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8:53" x14ac:dyDescent="0.2"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8:53" x14ac:dyDescent="0.2"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8:53" x14ac:dyDescent="0.2"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8:53" x14ac:dyDescent="0.2"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8:53" x14ac:dyDescent="0.2"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8:53" x14ac:dyDescent="0.2"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8:53" x14ac:dyDescent="0.2"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8:53" x14ac:dyDescent="0.2"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8:53" x14ac:dyDescent="0.2"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8:53" x14ac:dyDescent="0.2"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8:53" x14ac:dyDescent="0.2"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8:53" x14ac:dyDescent="0.2"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8:53" x14ac:dyDescent="0.2"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8:53" x14ac:dyDescent="0.2"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8:53" x14ac:dyDescent="0.2"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8:53" x14ac:dyDescent="0.2"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</sheetData>
  <mergeCells count="81">
    <mergeCell ref="B2:C5"/>
    <mergeCell ref="B13:C13"/>
    <mergeCell ref="D14:I14"/>
    <mergeCell ref="M15:N16"/>
    <mergeCell ref="O15:Q15"/>
    <mergeCell ref="B15:B17"/>
    <mergeCell ref="D2:K3"/>
    <mergeCell ref="L2:O2"/>
    <mergeCell ref="P2:Q5"/>
    <mergeCell ref="L3:O3"/>
    <mergeCell ref="D4:K5"/>
    <mergeCell ref="L4:O4"/>
    <mergeCell ref="L5:O5"/>
    <mergeCell ref="N14:P14"/>
    <mergeCell ref="C15:C17"/>
    <mergeCell ref="D15:D17"/>
    <mergeCell ref="D13:I13"/>
    <mergeCell ref="N13:P13"/>
    <mergeCell ref="U13:W13"/>
    <mergeCell ref="N10:P10"/>
    <mergeCell ref="D11:I11"/>
    <mergeCell ref="N11:P11"/>
    <mergeCell ref="U11:W11"/>
    <mergeCell ref="U14:V14"/>
    <mergeCell ref="C6:Q6"/>
    <mergeCell ref="D8:Q8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B12:C12"/>
    <mergeCell ref="T9:X9"/>
    <mergeCell ref="D10:I10"/>
    <mergeCell ref="U12:W12"/>
    <mergeCell ref="E15:E17"/>
    <mergeCell ref="F15:F17"/>
    <mergeCell ref="H15:H17"/>
    <mergeCell ref="G15:G17"/>
    <mergeCell ref="U15:V15"/>
    <mergeCell ref="O16:O17"/>
    <mergeCell ref="P16:P17"/>
    <mergeCell ref="Q16:Q17"/>
    <mergeCell ref="U16:V16"/>
    <mergeCell ref="U17:V17"/>
    <mergeCell ref="Q24:Q25"/>
    <mergeCell ref="C18:C19"/>
    <mergeCell ref="E18:E19"/>
    <mergeCell ref="O18:O19"/>
    <mergeCell ref="P18:P19"/>
    <mergeCell ref="Q18:Q19"/>
    <mergeCell ref="C22:C23"/>
    <mergeCell ref="C20:C21"/>
    <mergeCell ref="E20:E21"/>
    <mergeCell ref="E22:E23"/>
    <mergeCell ref="O20:O21"/>
    <mergeCell ref="O22:O23"/>
    <mergeCell ref="P20:P21"/>
    <mergeCell ref="P22:P23"/>
    <mergeCell ref="Q20:Q21"/>
    <mergeCell ref="Q22:Q23"/>
    <mergeCell ref="D27:I27"/>
    <mergeCell ref="O24:O25"/>
    <mergeCell ref="P24:P25"/>
    <mergeCell ref="I15:L16"/>
    <mergeCell ref="M30:Q31"/>
    <mergeCell ref="B30:L31"/>
    <mergeCell ref="M27:Q27"/>
    <mergeCell ref="M28:Q29"/>
    <mergeCell ref="B27:C27"/>
    <mergeCell ref="B28:C29"/>
    <mergeCell ref="J28:J29"/>
    <mergeCell ref="K27:L27"/>
    <mergeCell ref="D28:I29"/>
    <mergeCell ref="B18:B23"/>
    <mergeCell ref="B24:B25"/>
    <mergeCell ref="C24:C25"/>
  </mergeCells>
  <pageMargins left="0.62992125984251968" right="0.19685039370078741" top="0.23622047244094491" bottom="0.19685039370078741" header="0.15748031496062992" footer="0"/>
  <pageSetup paperSize="41" scale="40" orientation="landscape" r:id="rId1"/>
  <headerFooter alignWithMargins="0"/>
  <colBreaks count="1" manualBreakCount="1">
    <brk id="17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64"/>
  <sheetViews>
    <sheetView topLeftCell="A16" zoomScale="80" zoomScaleNormal="80" zoomScaleSheetLayoutView="80" workbookViewId="0">
      <selection activeCell="B39" sqref="B39"/>
    </sheetView>
  </sheetViews>
  <sheetFormatPr baseColWidth="10" defaultColWidth="12.5703125" defaultRowHeight="14.25" x14ac:dyDescent="0.2"/>
  <cols>
    <col min="1" max="1" width="45.42578125" style="2" customWidth="1"/>
    <col min="2" max="2" width="44.140625" style="2" customWidth="1"/>
    <col min="3" max="3" width="16.85546875" style="2" customWidth="1"/>
    <col min="4" max="4" width="33.140625" style="2" customWidth="1"/>
    <col min="5" max="5" width="16.7109375" style="2" customWidth="1"/>
    <col min="6" max="6" width="18" style="2" customWidth="1"/>
    <col min="7" max="7" width="22.85546875" style="2" customWidth="1"/>
    <col min="8" max="8" width="19" style="2" customWidth="1"/>
    <col min="9" max="9" width="20.85546875" style="2" customWidth="1"/>
    <col min="10" max="10" width="13.5703125" style="2" customWidth="1"/>
    <col min="11" max="11" width="15.85546875" style="2" customWidth="1"/>
    <col min="12" max="12" width="14.85546875" style="3" customWidth="1"/>
    <col min="13" max="13" width="21.140625" style="3" customWidth="1"/>
    <col min="14" max="16" width="16.85546875" style="2" customWidth="1"/>
    <col min="17" max="17" width="16.42578125" style="2" customWidth="1"/>
    <col min="18" max="18" width="12.5703125" style="2"/>
    <col min="19" max="19" width="14.42578125" style="2" customWidth="1"/>
    <col min="20" max="20" width="18.5703125" style="2" customWidth="1"/>
    <col min="21" max="21" width="33.85546875" style="2" customWidth="1"/>
    <col min="22" max="22" width="12.5703125" style="2" hidden="1" customWidth="1"/>
    <col min="23" max="23" width="24.28515625" style="2" customWidth="1"/>
    <col min="24" max="24" width="22.5703125" style="2" customWidth="1"/>
    <col min="25" max="26" width="12.5703125" style="2"/>
    <col min="27" max="27" width="16.85546875" style="2" customWidth="1"/>
    <col min="28" max="28" width="12.5703125" style="2"/>
    <col min="29" max="29" width="30.140625" style="2" customWidth="1"/>
    <col min="30" max="30" width="15.42578125" style="2" customWidth="1"/>
    <col min="31" max="31" width="15.85546875" style="2" customWidth="1"/>
    <col min="32" max="32" width="24.42578125" style="2" customWidth="1"/>
    <col min="33" max="33" width="17.140625" style="2" customWidth="1"/>
    <col min="34" max="16384" width="12.5703125" style="2"/>
  </cols>
  <sheetData>
    <row r="1" spans="1:27" ht="22.5" customHeight="1" x14ac:dyDescent="0.2"/>
    <row r="2" spans="1:27" ht="37.5" customHeight="1" x14ac:dyDescent="0.25">
      <c r="A2" s="160"/>
      <c r="B2" s="160"/>
      <c r="C2" s="161" t="s">
        <v>110</v>
      </c>
      <c r="D2" s="162"/>
      <c r="E2" s="162"/>
      <c r="F2" s="162"/>
      <c r="G2" s="162"/>
      <c r="H2" s="162"/>
      <c r="I2" s="162"/>
      <c r="J2" s="163"/>
      <c r="K2" s="164" t="s">
        <v>111</v>
      </c>
      <c r="L2" s="165"/>
      <c r="M2" s="165"/>
      <c r="N2" s="166"/>
      <c r="O2" s="167"/>
      <c r="P2" s="168"/>
      <c r="Q2" s="13"/>
    </row>
    <row r="3" spans="1:27" ht="37.5" customHeight="1" x14ac:dyDescent="0.25">
      <c r="A3" s="160"/>
      <c r="B3" s="160"/>
      <c r="C3" s="169"/>
      <c r="D3" s="170"/>
      <c r="E3" s="170"/>
      <c r="F3" s="170"/>
      <c r="G3" s="170"/>
      <c r="H3" s="170"/>
      <c r="I3" s="170"/>
      <c r="J3" s="171"/>
      <c r="K3" s="164" t="s">
        <v>112</v>
      </c>
      <c r="L3" s="165"/>
      <c r="M3" s="165"/>
      <c r="N3" s="166"/>
      <c r="O3" s="172"/>
      <c r="P3" s="173"/>
      <c r="Q3" s="13"/>
    </row>
    <row r="4" spans="1:27" ht="33.75" customHeight="1" x14ac:dyDescent="0.25">
      <c r="A4" s="160"/>
      <c r="B4" s="160"/>
      <c r="C4" s="161" t="s">
        <v>113</v>
      </c>
      <c r="D4" s="162"/>
      <c r="E4" s="162"/>
      <c r="F4" s="162"/>
      <c r="G4" s="162"/>
      <c r="H4" s="162"/>
      <c r="I4" s="162"/>
      <c r="J4" s="163"/>
      <c r="K4" s="164" t="s">
        <v>114</v>
      </c>
      <c r="L4" s="165"/>
      <c r="M4" s="165"/>
      <c r="N4" s="166"/>
      <c r="O4" s="172"/>
      <c r="P4" s="173"/>
      <c r="Q4" s="13"/>
    </row>
    <row r="5" spans="1:27" ht="38.25" customHeight="1" x14ac:dyDescent="0.25">
      <c r="A5" s="160"/>
      <c r="B5" s="160"/>
      <c r="C5" s="169"/>
      <c r="D5" s="170"/>
      <c r="E5" s="170"/>
      <c r="F5" s="170"/>
      <c r="G5" s="170"/>
      <c r="H5" s="170"/>
      <c r="I5" s="170"/>
      <c r="J5" s="171"/>
      <c r="K5" s="164" t="s">
        <v>115</v>
      </c>
      <c r="L5" s="165"/>
      <c r="M5" s="165"/>
      <c r="N5" s="166"/>
      <c r="O5" s="174"/>
      <c r="P5" s="175"/>
      <c r="Q5" s="13"/>
    </row>
    <row r="6" spans="1:27" ht="23.25" customHeight="1" x14ac:dyDescent="0.25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3"/>
    </row>
    <row r="7" spans="1:27" ht="31.5" customHeight="1" x14ac:dyDescent="0.25">
      <c r="A7" s="177" t="s">
        <v>32</v>
      </c>
      <c r="B7" s="177" t="s">
        <v>39</v>
      </c>
      <c r="C7" s="178" t="s">
        <v>40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80"/>
      <c r="Q7" s="13"/>
    </row>
    <row r="8" spans="1:27" ht="36" customHeight="1" x14ac:dyDescent="0.25">
      <c r="A8" s="177" t="s">
        <v>27</v>
      </c>
      <c r="B8" s="181">
        <v>45565</v>
      </c>
      <c r="C8" s="182" t="s">
        <v>109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1:27" ht="36" customHeight="1" x14ac:dyDescent="0.2">
      <c r="A9" s="183" t="s">
        <v>41</v>
      </c>
      <c r="B9" s="184"/>
      <c r="C9" s="185" t="s">
        <v>56</v>
      </c>
      <c r="D9" s="185"/>
      <c r="E9" s="185"/>
      <c r="F9" s="185"/>
      <c r="G9" s="185"/>
      <c r="H9" s="186"/>
      <c r="I9" s="187" t="s">
        <v>55</v>
      </c>
      <c r="J9" s="188"/>
      <c r="K9" s="189"/>
      <c r="L9" s="190" t="s">
        <v>26</v>
      </c>
      <c r="M9" s="191"/>
      <c r="N9" s="191"/>
      <c r="O9" s="191"/>
      <c r="P9" s="192"/>
      <c r="Q9" s="36"/>
      <c r="S9" s="37"/>
      <c r="T9" s="37"/>
      <c r="U9" s="37"/>
      <c r="V9" s="37"/>
      <c r="W9" s="37"/>
    </row>
    <row r="10" spans="1:27" ht="36" customHeight="1" x14ac:dyDescent="0.2">
      <c r="A10" s="183" t="s">
        <v>25</v>
      </c>
      <c r="B10" s="184"/>
      <c r="C10" s="185" t="s">
        <v>57</v>
      </c>
      <c r="D10" s="185"/>
      <c r="E10" s="185"/>
      <c r="F10" s="185"/>
      <c r="G10" s="185"/>
      <c r="H10" s="186"/>
      <c r="I10" s="193"/>
      <c r="J10" s="194"/>
      <c r="K10" s="195"/>
      <c r="L10" s="196" t="s">
        <v>24</v>
      </c>
      <c r="M10" s="197" t="s">
        <v>23</v>
      </c>
      <c r="N10" s="197"/>
      <c r="O10" s="197"/>
      <c r="P10" s="196" t="s">
        <v>22</v>
      </c>
      <c r="Q10" s="36"/>
      <c r="S10" s="43"/>
      <c r="T10" s="43"/>
      <c r="U10" s="43"/>
      <c r="V10" s="43"/>
      <c r="W10" s="43"/>
    </row>
    <row r="11" spans="1:27" ht="53.25" customHeight="1" x14ac:dyDescent="0.2">
      <c r="A11" s="198" t="s">
        <v>21</v>
      </c>
      <c r="B11" s="199"/>
      <c r="C11" s="200" t="s">
        <v>58</v>
      </c>
      <c r="D11" s="200"/>
      <c r="E11" s="200"/>
      <c r="F11" s="200"/>
      <c r="G11" s="200"/>
      <c r="H11" s="201"/>
      <c r="I11" s="193"/>
      <c r="J11" s="194"/>
      <c r="K11" s="195"/>
      <c r="L11" s="202"/>
      <c r="M11" s="203"/>
      <c r="N11" s="204"/>
      <c r="O11" s="205"/>
      <c r="P11" s="206"/>
      <c r="Q11" s="36"/>
      <c r="S11" s="53"/>
      <c r="T11" s="54"/>
      <c r="U11" s="54"/>
      <c r="V11" s="54"/>
      <c r="W11" s="53"/>
      <c r="Y11" s="55"/>
      <c r="Z11" s="55"/>
    </row>
    <row r="12" spans="1:27" ht="74.25" customHeight="1" x14ac:dyDescent="0.2">
      <c r="A12" s="207" t="s">
        <v>20</v>
      </c>
      <c r="B12" s="208"/>
      <c r="C12" s="200" t="s">
        <v>59</v>
      </c>
      <c r="D12" s="200"/>
      <c r="E12" s="200"/>
      <c r="F12" s="200"/>
      <c r="G12" s="200"/>
      <c r="H12" s="201"/>
      <c r="I12" s="193"/>
      <c r="J12" s="194"/>
      <c r="K12" s="195"/>
      <c r="L12" s="209"/>
      <c r="M12" s="210"/>
      <c r="N12" s="211"/>
      <c r="O12" s="212"/>
      <c r="P12" s="213"/>
      <c r="Q12" s="36"/>
      <c r="S12" s="63"/>
      <c r="T12" s="64"/>
      <c r="U12" s="64"/>
      <c r="V12" s="64"/>
      <c r="W12" s="65"/>
      <c r="Y12" s="66"/>
      <c r="Z12" s="67"/>
      <c r="AA12" s="68"/>
    </row>
    <row r="13" spans="1:27" ht="74.25" customHeight="1" x14ac:dyDescent="0.2">
      <c r="A13" s="214" t="s">
        <v>19</v>
      </c>
      <c r="B13" s="215"/>
      <c r="C13" s="185" t="s">
        <v>60</v>
      </c>
      <c r="D13" s="185"/>
      <c r="E13" s="185"/>
      <c r="F13" s="185"/>
      <c r="G13" s="185"/>
      <c r="H13" s="186"/>
      <c r="I13" s="193"/>
      <c r="J13" s="194"/>
      <c r="K13" s="195"/>
      <c r="L13" s="73"/>
      <c r="M13" s="216"/>
      <c r="N13" s="217"/>
      <c r="O13" s="218"/>
      <c r="P13" s="62"/>
      <c r="Q13" s="36"/>
      <c r="S13" s="63"/>
      <c r="T13" s="64"/>
      <c r="U13" s="64"/>
      <c r="V13" s="64"/>
      <c r="W13" s="65"/>
      <c r="Y13" s="66"/>
      <c r="Z13" s="67"/>
      <c r="AA13" s="68"/>
    </row>
    <row r="14" spans="1:27" ht="35.25" customHeight="1" x14ac:dyDescent="0.2">
      <c r="A14" s="288" t="s">
        <v>62</v>
      </c>
      <c r="B14" s="288"/>
      <c r="C14" s="289" t="s">
        <v>64</v>
      </c>
      <c r="D14" s="289"/>
      <c r="E14" s="289"/>
      <c r="F14" s="289"/>
      <c r="G14" s="289"/>
      <c r="H14" s="290"/>
      <c r="I14" s="193"/>
      <c r="J14" s="194"/>
      <c r="K14" s="195"/>
      <c r="L14" s="73"/>
      <c r="M14" s="291"/>
      <c r="N14" s="292"/>
      <c r="O14" s="293"/>
      <c r="P14" s="62"/>
      <c r="Q14" s="36"/>
      <c r="S14" s="63"/>
      <c r="T14" s="83"/>
      <c r="U14" s="83"/>
      <c r="V14" s="83"/>
      <c r="W14" s="65"/>
      <c r="Y14" s="66"/>
      <c r="Z14" s="67"/>
      <c r="AA14" s="68"/>
    </row>
    <row r="15" spans="1:27" ht="75.75" customHeight="1" x14ac:dyDescent="0.25">
      <c r="A15" s="294" t="s">
        <v>61</v>
      </c>
      <c r="B15" s="294"/>
      <c r="C15" s="295" t="s">
        <v>63</v>
      </c>
      <c r="D15" s="236"/>
      <c r="E15" s="236"/>
      <c r="F15" s="236"/>
      <c r="G15" s="236"/>
      <c r="H15" s="236"/>
      <c r="I15" s="224"/>
      <c r="J15" s="225"/>
      <c r="K15" s="226"/>
      <c r="L15" s="58"/>
      <c r="M15" s="216"/>
      <c r="N15" s="217"/>
      <c r="O15" s="218"/>
      <c r="P15" s="227"/>
      <c r="Q15" s="36"/>
      <c r="S15" s="228"/>
      <c r="T15" s="64"/>
      <c r="U15" s="64"/>
      <c r="V15" s="83"/>
      <c r="W15" s="65"/>
      <c r="X15" s="98"/>
      <c r="Y15" s="66"/>
      <c r="Z15" s="67"/>
      <c r="AA15" s="68"/>
    </row>
    <row r="16" spans="1:27" ht="28.5" customHeight="1" x14ac:dyDescent="0.25">
      <c r="A16" s="229" t="s">
        <v>30</v>
      </c>
      <c r="B16" s="230" t="s">
        <v>28</v>
      </c>
      <c r="C16" s="231" t="s">
        <v>116</v>
      </c>
      <c r="D16" s="231" t="s">
        <v>18</v>
      </c>
      <c r="E16" s="231" t="s">
        <v>37</v>
      </c>
      <c r="F16" s="232" t="s">
        <v>117</v>
      </c>
      <c r="G16" s="231" t="s">
        <v>31</v>
      </c>
      <c r="H16" s="233" t="s">
        <v>29</v>
      </c>
      <c r="I16" s="234"/>
      <c r="J16" s="234"/>
      <c r="K16" s="235"/>
      <c r="L16" s="231" t="s">
        <v>17</v>
      </c>
      <c r="M16" s="231"/>
      <c r="N16" s="236" t="s">
        <v>16</v>
      </c>
      <c r="O16" s="236"/>
      <c r="P16" s="236"/>
      <c r="S16" s="92"/>
      <c r="T16" s="93"/>
      <c r="U16" s="93"/>
      <c r="W16" s="65"/>
      <c r="Y16" s="66"/>
      <c r="Z16" s="67"/>
      <c r="AA16" s="68"/>
    </row>
    <row r="17" spans="1:52" ht="33.75" customHeight="1" x14ac:dyDescent="0.2">
      <c r="A17" s="237"/>
      <c r="B17" s="230"/>
      <c r="C17" s="231"/>
      <c r="D17" s="231"/>
      <c r="E17" s="231"/>
      <c r="F17" s="231"/>
      <c r="G17" s="231"/>
      <c r="H17" s="238"/>
      <c r="I17" s="239"/>
      <c r="J17" s="239"/>
      <c r="K17" s="240"/>
      <c r="L17" s="231"/>
      <c r="M17" s="231"/>
      <c r="N17" s="231" t="s">
        <v>15</v>
      </c>
      <c r="O17" s="231" t="s">
        <v>14</v>
      </c>
      <c r="P17" s="230" t="s">
        <v>13</v>
      </c>
      <c r="S17" s="98"/>
      <c r="T17" s="93"/>
      <c r="U17" s="93"/>
      <c r="W17" s="67"/>
      <c r="Y17" s="66"/>
      <c r="Z17" s="67"/>
      <c r="AA17" s="68"/>
    </row>
    <row r="18" spans="1:52" ht="39.75" customHeight="1" x14ac:dyDescent="0.2">
      <c r="A18" s="241"/>
      <c r="B18" s="230"/>
      <c r="C18" s="231"/>
      <c r="D18" s="231"/>
      <c r="E18" s="231"/>
      <c r="F18" s="231"/>
      <c r="G18" s="231"/>
      <c r="H18" s="100" t="s">
        <v>12</v>
      </c>
      <c r="I18" s="100" t="s">
        <v>11</v>
      </c>
      <c r="J18" s="100" t="s">
        <v>10</v>
      </c>
      <c r="K18" s="101" t="s">
        <v>9</v>
      </c>
      <c r="L18" s="242" t="s">
        <v>8</v>
      </c>
      <c r="M18" s="243" t="s">
        <v>7</v>
      </c>
      <c r="N18" s="231"/>
      <c r="O18" s="231"/>
      <c r="P18" s="230"/>
      <c r="S18" s="98"/>
      <c r="T18" s="93"/>
      <c r="U18" s="93"/>
      <c r="W18" s="67"/>
      <c r="Y18" s="66"/>
      <c r="Z18" s="67"/>
      <c r="AA18" s="68"/>
    </row>
    <row r="19" spans="1:52" ht="21" customHeight="1" x14ac:dyDescent="0.2">
      <c r="A19" s="244" t="s">
        <v>100</v>
      </c>
      <c r="B19" s="296" t="s">
        <v>65</v>
      </c>
      <c r="C19" s="245" t="s">
        <v>3</v>
      </c>
      <c r="D19" s="244" t="s">
        <v>67</v>
      </c>
      <c r="E19" s="246">
        <v>1</v>
      </c>
      <c r="F19" s="242" t="s">
        <v>3</v>
      </c>
      <c r="G19" s="247">
        <v>59576666</v>
      </c>
      <c r="H19" s="247">
        <v>59576666</v>
      </c>
      <c r="I19" s="248">
        <v>0</v>
      </c>
      <c r="J19" s="249">
        <v>0</v>
      </c>
      <c r="K19" s="248">
        <v>0</v>
      </c>
      <c r="L19" s="250">
        <v>45565</v>
      </c>
      <c r="M19" s="250">
        <v>45657</v>
      </c>
      <c r="N19" s="280">
        <f>+E20/E19</f>
        <v>1</v>
      </c>
      <c r="O19" s="280">
        <f>G20/G19</f>
        <v>0.87495104207408991</v>
      </c>
      <c r="P19" s="299">
        <f>+N19*N19/O19</f>
        <v>1.1429210914812775</v>
      </c>
      <c r="W19" s="113"/>
    </row>
    <row r="20" spans="1:52" ht="30.75" customHeight="1" x14ac:dyDescent="0.2">
      <c r="A20" s="297"/>
      <c r="B20" s="298"/>
      <c r="C20" s="245" t="s">
        <v>2</v>
      </c>
      <c r="D20" s="252"/>
      <c r="E20" s="246">
        <v>1</v>
      </c>
      <c r="F20" s="242" t="s">
        <v>33</v>
      </c>
      <c r="G20" s="247">
        <f>44700000+3226666+4200000</f>
        <v>52126666</v>
      </c>
      <c r="H20" s="247">
        <f>G20</f>
        <v>52126666</v>
      </c>
      <c r="I20" s="248">
        <v>0</v>
      </c>
      <c r="J20" s="249">
        <v>0</v>
      </c>
      <c r="K20" s="248">
        <v>0</v>
      </c>
      <c r="L20" s="250">
        <v>45565</v>
      </c>
      <c r="M20" s="250">
        <v>45657</v>
      </c>
      <c r="N20" s="281"/>
      <c r="O20" s="281"/>
      <c r="P20" s="300"/>
      <c r="AA20" s="68"/>
    </row>
    <row r="21" spans="1:52" ht="19.5" customHeight="1" x14ac:dyDescent="0.2">
      <c r="A21" s="297"/>
      <c r="B21" s="296" t="s">
        <v>66</v>
      </c>
      <c r="C21" s="245" t="s">
        <v>3</v>
      </c>
      <c r="D21" s="244" t="s">
        <v>68</v>
      </c>
      <c r="E21" s="246">
        <v>1</v>
      </c>
      <c r="F21" s="242" t="s">
        <v>3</v>
      </c>
      <c r="G21" s="247">
        <v>56423334</v>
      </c>
      <c r="H21" s="247">
        <v>56423334</v>
      </c>
      <c r="I21" s="248">
        <v>0</v>
      </c>
      <c r="J21" s="249">
        <v>0</v>
      </c>
      <c r="K21" s="248">
        <v>0</v>
      </c>
      <c r="L21" s="250">
        <v>45565</v>
      </c>
      <c r="M21" s="250">
        <v>45657</v>
      </c>
      <c r="N21" s="280">
        <v>0</v>
      </c>
      <c r="O21" s="280">
        <f>G22/G21</f>
        <v>0</v>
      </c>
      <c r="P21" s="299">
        <v>0</v>
      </c>
      <c r="AA21" s="68"/>
    </row>
    <row r="22" spans="1:52" ht="59.25" customHeight="1" x14ac:dyDescent="0.2">
      <c r="A22" s="252"/>
      <c r="B22" s="298"/>
      <c r="C22" s="245" t="s">
        <v>2</v>
      </c>
      <c r="D22" s="252"/>
      <c r="E22" s="246">
        <v>0</v>
      </c>
      <c r="F22" s="242" t="s">
        <v>33</v>
      </c>
      <c r="G22" s="247"/>
      <c r="H22" s="247">
        <v>0</v>
      </c>
      <c r="I22" s="248">
        <v>0</v>
      </c>
      <c r="J22" s="249">
        <v>0</v>
      </c>
      <c r="K22" s="248">
        <v>0</v>
      </c>
      <c r="L22" s="250">
        <v>45565</v>
      </c>
      <c r="M22" s="250">
        <v>45657</v>
      </c>
      <c r="N22" s="281"/>
      <c r="O22" s="281"/>
      <c r="P22" s="300"/>
    </row>
    <row r="23" spans="1:52" ht="15" x14ac:dyDescent="0.2">
      <c r="A23" s="160"/>
      <c r="B23" s="253" t="s">
        <v>6</v>
      </c>
      <c r="C23" s="245" t="s">
        <v>3</v>
      </c>
      <c r="D23" s="254"/>
      <c r="E23" s="255">
        <f>E21+E19</f>
        <v>2</v>
      </c>
      <c r="F23" s="242" t="s">
        <v>3</v>
      </c>
      <c r="G23" s="256">
        <f>G21+G19</f>
        <v>116000000</v>
      </c>
      <c r="H23" s="256">
        <f>H21+H19</f>
        <v>116000000</v>
      </c>
      <c r="I23" s="248">
        <v>0</v>
      </c>
      <c r="J23" s="248">
        <v>0</v>
      </c>
      <c r="K23" s="248">
        <v>0</v>
      </c>
      <c r="L23" s="250">
        <v>45565</v>
      </c>
      <c r="M23" s="250">
        <v>45657</v>
      </c>
      <c r="N23" s="251"/>
      <c r="O23" s="251"/>
      <c r="P23" s="160"/>
    </row>
    <row r="24" spans="1:52" ht="15" x14ac:dyDescent="0.2">
      <c r="A24" s="160"/>
      <c r="B24" s="253"/>
      <c r="C24" s="245" t="s">
        <v>2</v>
      </c>
      <c r="D24" s="254"/>
      <c r="E24" s="255">
        <v>0</v>
      </c>
      <c r="F24" s="242" t="s">
        <v>33</v>
      </c>
      <c r="G24" s="247">
        <f>G20+G22</f>
        <v>52126666</v>
      </c>
      <c r="H24" s="247">
        <f>H20+H22</f>
        <v>52126666</v>
      </c>
      <c r="I24" s="248">
        <v>0</v>
      </c>
      <c r="J24" s="257">
        <v>0</v>
      </c>
      <c r="K24" s="248">
        <v>0</v>
      </c>
      <c r="L24" s="250">
        <v>45565</v>
      </c>
      <c r="M24" s="250">
        <v>45657</v>
      </c>
      <c r="N24" s="251"/>
      <c r="O24" s="251"/>
      <c r="P24" s="160"/>
    </row>
    <row r="25" spans="1:52" x14ac:dyDescent="0.2">
      <c r="C25" s="258"/>
      <c r="D25" s="254"/>
      <c r="G25" s="259"/>
      <c r="H25" s="260"/>
      <c r="I25" s="66"/>
      <c r="J25" s="66"/>
      <c r="K25" s="66"/>
      <c r="L25" s="261"/>
      <c r="M25" s="261"/>
      <c r="N25" s="260"/>
      <c r="O25" s="132"/>
      <c r="P25" s="262"/>
      <c r="Q25" s="132"/>
    </row>
    <row r="26" spans="1:52" ht="15" x14ac:dyDescent="0.2">
      <c r="A26" s="263" t="s">
        <v>34</v>
      </c>
      <c r="B26" s="263"/>
      <c r="C26" s="264" t="s">
        <v>5</v>
      </c>
      <c r="D26" s="264"/>
      <c r="E26" s="264"/>
      <c r="F26" s="264"/>
      <c r="G26" s="264"/>
      <c r="H26" s="264"/>
      <c r="I26" s="265" t="s">
        <v>35</v>
      </c>
      <c r="J26" s="264" t="s">
        <v>36</v>
      </c>
      <c r="K26" s="264"/>
      <c r="L26" s="266" t="s">
        <v>4</v>
      </c>
      <c r="M26" s="267"/>
      <c r="N26" s="267"/>
      <c r="O26" s="267"/>
      <c r="P26" s="267"/>
    </row>
    <row r="27" spans="1:52" ht="26.25" customHeight="1" x14ac:dyDescent="0.2">
      <c r="A27" s="268" t="s">
        <v>123</v>
      </c>
      <c r="B27" s="269"/>
      <c r="C27" s="268" t="s">
        <v>124</v>
      </c>
      <c r="D27" s="270"/>
      <c r="E27" s="270"/>
      <c r="F27" s="270"/>
      <c r="G27" s="270"/>
      <c r="H27" s="269"/>
      <c r="I27" s="231" t="s">
        <v>69</v>
      </c>
      <c r="J27" s="271" t="s">
        <v>3</v>
      </c>
      <c r="K27" s="272">
        <v>21</v>
      </c>
      <c r="L27" s="273" t="s">
        <v>54</v>
      </c>
      <c r="M27" s="273"/>
      <c r="N27" s="273"/>
      <c r="O27" s="273"/>
      <c r="P27" s="273"/>
    </row>
    <row r="28" spans="1:52" ht="18" customHeight="1" x14ac:dyDescent="0.2">
      <c r="A28" s="274"/>
      <c r="B28" s="275"/>
      <c r="C28" s="274"/>
      <c r="D28" s="276"/>
      <c r="E28" s="276"/>
      <c r="F28" s="276"/>
      <c r="G28" s="276"/>
      <c r="H28" s="275"/>
      <c r="I28" s="231"/>
      <c r="J28" s="271" t="s">
        <v>2</v>
      </c>
      <c r="K28" s="277"/>
      <c r="L28" s="273"/>
      <c r="M28" s="273"/>
      <c r="N28" s="273"/>
      <c r="O28" s="273"/>
      <c r="P28" s="273"/>
    </row>
    <row r="29" spans="1:52" ht="15" customHeight="1" x14ac:dyDescent="0.2">
      <c r="A29" s="268" t="s">
        <v>1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69"/>
      <c r="L29" s="278" t="s">
        <v>0</v>
      </c>
      <c r="M29" s="278"/>
      <c r="N29" s="278"/>
      <c r="O29" s="278"/>
      <c r="P29" s="278"/>
    </row>
    <row r="30" spans="1:52" ht="29.25" customHeight="1" x14ac:dyDescent="0.2">
      <c r="A30" s="274"/>
      <c r="B30" s="276"/>
      <c r="C30" s="276"/>
      <c r="D30" s="276"/>
      <c r="E30" s="276"/>
      <c r="F30" s="276"/>
      <c r="G30" s="276"/>
      <c r="H30" s="276"/>
      <c r="I30" s="276"/>
      <c r="J30" s="276"/>
      <c r="K30" s="275"/>
      <c r="L30" s="278"/>
      <c r="M30" s="278"/>
      <c r="N30" s="278"/>
      <c r="O30" s="278"/>
      <c r="P30" s="278"/>
    </row>
    <row r="31" spans="1:52" x14ac:dyDescent="0.2">
      <c r="L31" s="150"/>
      <c r="M31" s="150"/>
    </row>
    <row r="32" spans="1:52" x14ac:dyDescent="0.2"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7:52" x14ac:dyDescent="0.2"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7:52" x14ac:dyDescent="0.2"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7:52" x14ac:dyDescent="0.2"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7:52" x14ac:dyDescent="0.2"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7:52" x14ac:dyDescent="0.2"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7:52" x14ac:dyDescent="0.2"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7:52" x14ac:dyDescent="0.2"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7:52" x14ac:dyDescent="0.2"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7:52" x14ac:dyDescent="0.2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7:52" x14ac:dyDescent="0.2"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7:52" x14ac:dyDescent="0.2"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7:52" x14ac:dyDescent="0.2"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7:52" x14ac:dyDescent="0.2"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7:52" x14ac:dyDescent="0.2"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7:52" x14ac:dyDescent="0.2"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7:52" x14ac:dyDescent="0.2"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7:52" x14ac:dyDescent="0.2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7:52" x14ac:dyDescent="0.2"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7:52" x14ac:dyDescent="0.2"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7:52" x14ac:dyDescent="0.2"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7:52" x14ac:dyDescent="0.2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7:52" x14ac:dyDescent="0.2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7:52" x14ac:dyDescent="0.2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7:52" x14ac:dyDescent="0.2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7:52" x14ac:dyDescent="0.2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7:52" x14ac:dyDescent="0.2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7:52" x14ac:dyDescent="0.2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7:52" x14ac:dyDescent="0.2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7:52" x14ac:dyDescent="0.2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7:52" x14ac:dyDescent="0.2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7:52" x14ac:dyDescent="0.2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7:52" x14ac:dyDescent="0.2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</sheetData>
  <mergeCells count="79">
    <mergeCell ref="P19:P20"/>
    <mergeCell ref="A19:A22"/>
    <mergeCell ref="A27:B28"/>
    <mergeCell ref="C27:H28"/>
    <mergeCell ref="I27:I28"/>
    <mergeCell ref="L27:P28"/>
    <mergeCell ref="P21:P22"/>
    <mergeCell ref="B19:B20"/>
    <mergeCell ref="D19:D20"/>
    <mergeCell ref="N19:N20"/>
    <mergeCell ref="O19:O20"/>
    <mergeCell ref="B21:B22"/>
    <mergeCell ref="D21:D22"/>
    <mergeCell ref="N21:N22"/>
    <mergeCell ref="O21:O22"/>
    <mergeCell ref="A29:K30"/>
    <mergeCell ref="L29:P30"/>
    <mergeCell ref="A23:A24"/>
    <mergeCell ref="B23:B24"/>
    <mergeCell ref="N23:N24"/>
    <mergeCell ref="O23:O24"/>
    <mergeCell ref="P23:P24"/>
    <mergeCell ref="A26:B26"/>
    <mergeCell ref="C26:H26"/>
    <mergeCell ref="J26:K26"/>
    <mergeCell ref="L26:P26"/>
    <mergeCell ref="G16:G18"/>
    <mergeCell ref="H16:K17"/>
    <mergeCell ref="L16:M17"/>
    <mergeCell ref="N16:P16"/>
    <mergeCell ref="T16:U16"/>
    <mergeCell ref="N17:N18"/>
    <mergeCell ref="O17:O18"/>
    <mergeCell ref="P17:P18"/>
    <mergeCell ref="T17:U17"/>
    <mergeCell ref="T18:U18"/>
    <mergeCell ref="F16:F18"/>
    <mergeCell ref="T12:V12"/>
    <mergeCell ref="A13:B13"/>
    <mergeCell ref="C13:H13"/>
    <mergeCell ref="M13:O13"/>
    <mergeCell ref="T13:V13"/>
    <mergeCell ref="C15:H15"/>
    <mergeCell ref="M15:O15"/>
    <mergeCell ref="T15:U15"/>
    <mergeCell ref="A15:B15"/>
    <mergeCell ref="A14:B14"/>
    <mergeCell ref="A16:A18"/>
    <mergeCell ref="B16:B18"/>
    <mergeCell ref="C16:C18"/>
    <mergeCell ref="D16:D18"/>
    <mergeCell ref="E16:E18"/>
    <mergeCell ref="S9:W9"/>
    <mergeCell ref="A10:B10"/>
    <mergeCell ref="C10:H10"/>
    <mergeCell ref="M10:O10"/>
    <mergeCell ref="A11:B11"/>
    <mergeCell ref="C11:H11"/>
    <mergeCell ref="M11:O11"/>
    <mergeCell ref="T11:V11"/>
    <mergeCell ref="B6:P6"/>
    <mergeCell ref="C7:P7"/>
    <mergeCell ref="C8:P8"/>
    <mergeCell ref="A9:B9"/>
    <mergeCell ref="C9:H9"/>
    <mergeCell ref="I9:K15"/>
    <mergeCell ref="L9:P9"/>
    <mergeCell ref="A12:B12"/>
    <mergeCell ref="C12:H12"/>
    <mergeCell ref="M12:O12"/>
    <mergeCell ref="C14:H14"/>
    <mergeCell ref="A2:B5"/>
    <mergeCell ref="C2:J3"/>
    <mergeCell ref="K2:N2"/>
    <mergeCell ref="O2:P5"/>
    <mergeCell ref="K3:N3"/>
    <mergeCell ref="C4:J5"/>
    <mergeCell ref="K4:N4"/>
    <mergeCell ref="K5:N5"/>
  </mergeCells>
  <pageMargins left="0.70866141732283472" right="0.70866141732283472" top="0.74803149606299213" bottom="0.74803149606299213" header="0.31496062992125984" footer="0.31496062992125984"/>
  <pageSetup paperSize="41" scale="40" orientation="landscape" r:id="rId1"/>
  <colBreaks count="1" manualBreakCount="1">
    <brk id="16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1000"/>
  <sheetViews>
    <sheetView tabSelected="1" zoomScale="80" zoomScaleNormal="80" workbookViewId="0">
      <selection activeCell="A19" sqref="A19"/>
    </sheetView>
  </sheetViews>
  <sheetFormatPr baseColWidth="10" defaultColWidth="14.42578125" defaultRowHeight="14.25" x14ac:dyDescent="0.2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8.14062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1" customWidth="1"/>
    <col min="11" max="11" width="13.5703125" style="1" customWidth="1"/>
    <col min="12" max="12" width="15.85546875" style="1" customWidth="1"/>
    <col min="13" max="13" width="14.85546875" style="1" customWidth="1"/>
    <col min="14" max="14" width="21.140625" style="1" customWidth="1"/>
    <col min="15" max="17" width="16.85546875" style="1" customWidth="1"/>
    <col min="18" max="18" width="16.42578125" style="1" customWidth="1"/>
    <col min="19" max="19" width="12.5703125" style="1" customWidth="1"/>
    <col min="20" max="20" width="14.42578125" style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 customWidth="1"/>
    <col min="28" max="28" width="16.85546875" style="1" customWidth="1"/>
    <col min="29" max="29" width="12.5703125" style="1" customWidth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37" width="12.5703125" style="1" customWidth="1"/>
    <col min="38" max="16384" width="14.42578125" style="1"/>
  </cols>
  <sheetData>
    <row r="1" spans="2:28" ht="22.5" customHeight="1" x14ac:dyDescent="0.2">
      <c r="M1" s="315"/>
      <c r="N1" s="315"/>
    </row>
    <row r="2" spans="2:28" ht="37.5" customHeight="1" x14ac:dyDescent="0.25">
      <c r="B2" s="316"/>
      <c r="C2" s="301"/>
      <c r="D2" s="317" t="s">
        <v>126</v>
      </c>
      <c r="E2" s="302"/>
      <c r="F2" s="302"/>
      <c r="G2" s="302"/>
      <c r="H2" s="302"/>
      <c r="I2" s="302"/>
      <c r="J2" s="302"/>
      <c r="K2" s="301"/>
      <c r="L2" s="318" t="s">
        <v>127</v>
      </c>
      <c r="M2" s="303"/>
      <c r="N2" s="303"/>
      <c r="O2" s="304"/>
      <c r="P2" s="316"/>
      <c r="Q2" s="301"/>
      <c r="R2" s="319"/>
    </row>
    <row r="3" spans="2:28" ht="37.5" customHeight="1" x14ac:dyDescent="0.25">
      <c r="B3" s="305"/>
      <c r="C3" s="306"/>
      <c r="D3" s="307"/>
      <c r="E3" s="308"/>
      <c r="F3" s="308"/>
      <c r="G3" s="308"/>
      <c r="H3" s="308"/>
      <c r="I3" s="308"/>
      <c r="J3" s="308"/>
      <c r="K3" s="309"/>
      <c r="L3" s="318" t="s">
        <v>128</v>
      </c>
      <c r="M3" s="303"/>
      <c r="N3" s="303"/>
      <c r="O3" s="304"/>
      <c r="P3" s="305"/>
      <c r="Q3" s="306"/>
      <c r="R3" s="319"/>
    </row>
    <row r="4" spans="2:28" ht="33.75" customHeight="1" x14ac:dyDescent="0.25">
      <c r="B4" s="305"/>
      <c r="C4" s="306"/>
      <c r="D4" s="317" t="s">
        <v>129</v>
      </c>
      <c r="E4" s="302"/>
      <c r="F4" s="302"/>
      <c r="G4" s="302"/>
      <c r="H4" s="302"/>
      <c r="I4" s="302"/>
      <c r="J4" s="302"/>
      <c r="K4" s="301"/>
      <c r="L4" s="318" t="s">
        <v>130</v>
      </c>
      <c r="M4" s="303"/>
      <c r="N4" s="303"/>
      <c r="O4" s="304"/>
      <c r="P4" s="305"/>
      <c r="Q4" s="306"/>
      <c r="R4" s="319"/>
    </row>
    <row r="5" spans="2:28" ht="38.25" customHeight="1" x14ac:dyDescent="0.25">
      <c r="B5" s="307"/>
      <c r="C5" s="309"/>
      <c r="D5" s="307"/>
      <c r="E5" s="308"/>
      <c r="F5" s="308"/>
      <c r="G5" s="308"/>
      <c r="H5" s="308"/>
      <c r="I5" s="308"/>
      <c r="J5" s="308"/>
      <c r="K5" s="309"/>
      <c r="L5" s="318" t="s">
        <v>131</v>
      </c>
      <c r="M5" s="303"/>
      <c r="N5" s="303"/>
      <c r="O5" s="304"/>
      <c r="P5" s="307"/>
      <c r="Q5" s="309"/>
      <c r="R5" s="319"/>
    </row>
    <row r="6" spans="2:28" ht="23.25" customHeight="1" x14ac:dyDescent="0.25">
      <c r="C6" s="32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9"/>
    </row>
    <row r="7" spans="2:28" ht="31.5" customHeight="1" x14ac:dyDescent="0.25">
      <c r="B7" s="321" t="s">
        <v>32</v>
      </c>
      <c r="C7" s="322" t="s">
        <v>93</v>
      </c>
      <c r="D7" s="323" t="s">
        <v>132</v>
      </c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4"/>
      <c r="R7" s="319"/>
    </row>
    <row r="8" spans="2:28" ht="36" customHeight="1" x14ac:dyDescent="0.25">
      <c r="B8" s="321" t="s">
        <v>27</v>
      </c>
      <c r="C8" s="324">
        <v>45513</v>
      </c>
      <c r="D8" s="325" t="s">
        <v>133</v>
      </c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</row>
    <row r="9" spans="2:28" ht="36" customHeight="1" x14ac:dyDescent="0.2">
      <c r="B9" s="326" t="s">
        <v>41</v>
      </c>
      <c r="C9" s="304"/>
      <c r="D9" s="327" t="s">
        <v>70</v>
      </c>
      <c r="E9" s="303"/>
      <c r="F9" s="303"/>
      <c r="G9" s="303"/>
      <c r="H9" s="303"/>
      <c r="I9" s="304"/>
      <c r="J9" s="328" t="s">
        <v>134</v>
      </c>
      <c r="K9" s="302"/>
      <c r="L9" s="301"/>
      <c r="M9" s="329" t="s">
        <v>26</v>
      </c>
      <c r="N9" s="303"/>
      <c r="O9" s="303"/>
      <c r="P9" s="303"/>
      <c r="Q9" s="304"/>
      <c r="R9" s="330"/>
      <c r="T9" s="331"/>
      <c r="U9" s="310"/>
      <c r="V9" s="310"/>
      <c r="W9" s="310"/>
      <c r="X9" s="310"/>
    </row>
    <row r="10" spans="2:28" ht="36" customHeight="1" x14ac:dyDescent="0.2">
      <c r="B10" s="326" t="s">
        <v>94</v>
      </c>
      <c r="C10" s="304"/>
      <c r="D10" s="327" t="s">
        <v>71</v>
      </c>
      <c r="E10" s="303"/>
      <c r="F10" s="303"/>
      <c r="G10" s="303"/>
      <c r="H10" s="303"/>
      <c r="I10" s="304"/>
      <c r="J10" s="305"/>
      <c r="K10" s="310"/>
      <c r="L10" s="306"/>
      <c r="M10" s="332" t="s">
        <v>24</v>
      </c>
      <c r="N10" s="333" t="s">
        <v>23</v>
      </c>
      <c r="O10" s="303"/>
      <c r="P10" s="304"/>
      <c r="Q10" s="332" t="s">
        <v>22</v>
      </c>
      <c r="R10" s="330"/>
      <c r="T10" s="334"/>
      <c r="U10" s="334"/>
      <c r="V10" s="334"/>
      <c r="W10" s="334"/>
      <c r="X10" s="334"/>
    </row>
    <row r="11" spans="2:28" ht="31.5" customHeight="1" x14ac:dyDescent="0.2">
      <c r="B11" s="335" t="s">
        <v>21</v>
      </c>
      <c r="C11" s="304"/>
      <c r="D11" s="336" t="s">
        <v>72</v>
      </c>
      <c r="E11" s="303"/>
      <c r="F11" s="303"/>
      <c r="G11" s="303"/>
      <c r="H11" s="303"/>
      <c r="I11" s="304"/>
      <c r="J11" s="305"/>
      <c r="K11" s="310"/>
      <c r="L11" s="306"/>
      <c r="M11" s="337"/>
      <c r="N11" s="338"/>
      <c r="O11" s="303"/>
      <c r="P11" s="304"/>
      <c r="Q11" s="339"/>
      <c r="R11" s="330"/>
      <c r="T11" s="340"/>
      <c r="U11" s="341"/>
      <c r="V11" s="310"/>
      <c r="W11" s="310"/>
      <c r="X11" s="340"/>
      <c r="Z11" s="342"/>
      <c r="AA11" s="342"/>
    </row>
    <row r="12" spans="2:28" ht="74.25" customHeight="1" x14ac:dyDescent="0.2">
      <c r="B12" s="343" t="s">
        <v>20</v>
      </c>
      <c r="C12" s="304"/>
      <c r="D12" s="336" t="s">
        <v>73</v>
      </c>
      <c r="E12" s="303"/>
      <c r="F12" s="303"/>
      <c r="G12" s="303"/>
      <c r="H12" s="303"/>
      <c r="I12" s="304"/>
      <c r="J12" s="305"/>
      <c r="K12" s="310"/>
      <c r="L12" s="306"/>
      <c r="M12" s="344"/>
      <c r="N12" s="345"/>
      <c r="O12" s="303"/>
      <c r="P12" s="304"/>
      <c r="Q12" s="346"/>
      <c r="R12" s="330"/>
      <c r="T12" s="347"/>
      <c r="U12" s="348"/>
      <c r="V12" s="310"/>
      <c r="W12" s="310"/>
      <c r="X12" s="349"/>
      <c r="Z12" s="350"/>
      <c r="AA12" s="351"/>
      <c r="AB12" s="352"/>
    </row>
    <row r="13" spans="2:28" ht="34.5" customHeight="1" x14ac:dyDescent="0.2">
      <c r="B13" s="353" t="s">
        <v>95</v>
      </c>
      <c r="C13" s="304"/>
      <c r="D13" s="354">
        <v>2024730010112</v>
      </c>
      <c r="E13" s="303"/>
      <c r="F13" s="303"/>
      <c r="G13" s="303"/>
      <c r="H13" s="303"/>
      <c r="I13" s="304"/>
      <c r="J13" s="305"/>
      <c r="K13" s="310"/>
      <c r="L13" s="306"/>
      <c r="M13" s="355"/>
      <c r="N13" s="356"/>
      <c r="O13" s="303"/>
      <c r="P13" s="304"/>
      <c r="Q13" s="357"/>
      <c r="R13" s="330"/>
      <c r="T13" s="347"/>
      <c r="U13" s="348"/>
      <c r="V13" s="310"/>
      <c r="W13" s="310"/>
      <c r="X13" s="349"/>
      <c r="Z13" s="350"/>
      <c r="AA13" s="351"/>
      <c r="AB13" s="352"/>
    </row>
    <row r="14" spans="2:28" ht="28.5" customHeight="1" x14ac:dyDescent="0.2">
      <c r="B14" s="358" t="s">
        <v>135</v>
      </c>
      <c r="C14" s="303"/>
      <c r="D14" s="303"/>
      <c r="E14" s="303"/>
      <c r="F14" s="303"/>
      <c r="G14" s="359"/>
      <c r="H14" s="359"/>
      <c r="I14" s="360"/>
      <c r="J14" s="307"/>
      <c r="K14" s="308"/>
      <c r="L14" s="309"/>
      <c r="M14" s="361"/>
      <c r="N14" s="356"/>
      <c r="O14" s="303"/>
      <c r="P14" s="304"/>
      <c r="Q14" s="362"/>
      <c r="R14" s="330"/>
      <c r="T14" s="363"/>
      <c r="U14" s="348"/>
      <c r="V14" s="310"/>
      <c r="W14" s="364"/>
      <c r="X14" s="349"/>
      <c r="Y14" s="365"/>
      <c r="Z14" s="350"/>
      <c r="AA14" s="351"/>
      <c r="AB14" s="352"/>
    </row>
    <row r="15" spans="2:28" ht="28.5" customHeight="1" x14ac:dyDescent="0.25">
      <c r="B15" s="366" t="s">
        <v>30</v>
      </c>
      <c r="C15" s="367" t="s">
        <v>28</v>
      </c>
      <c r="D15" s="366" t="s">
        <v>136</v>
      </c>
      <c r="E15" s="366" t="s">
        <v>18</v>
      </c>
      <c r="F15" s="366" t="s">
        <v>37</v>
      </c>
      <c r="G15" s="368" t="s">
        <v>125</v>
      </c>
      <c r="H15" s="366" t="s">
        <v>31</v>
      </c>
      <c r="I15" s="369" t="s">
        <v>29</v>
      </c>
      <c r="J15" s="302"/>
      <c r="K15" s="302"/>
      <c r="L15" s="301"/>
      <c r="M15" s="369" t="s">
        <v>17</v>
      </c>
      <c r="N15" s="301"/>
      <c r="O15" s="370" t="s">
        <v>16</v>
      </c>
      <c r="P15" s="303"/>
      <c r="Q15" s="304"/>
      <c r="T15" s="371"/>
      <c r="U15" s="372"/>
      <c r="V15" s="310"/>
      <c r="X15" s="349"/>
      <c r="Z15" s="350"/>
      <c r="AA15" s="351"/>
      <c r="AB15" s="352"/>
    </row>
    <row r="16" spans="2:28" ht="33.75" customHeight="1" x14ac:dyDescent="0.2">
      <c r="B16" s="311"/>
      <c r="C16" s="311"/>
      <c r="D16" s="311"/>
      <c r="E16" s="311"/>
      <c r="F16" s="311"/>
      <c r="G16" s="311"/>
      <c r="H16" s="311"/>
      <c r="I16" s="307"/>
      <c r="J16" s="308"/>
      <c r="K16" s="308"/>
      <c r="L16" s="309"/>
      <c r="M16" s="307"/>
      <c r="N16" s="309"/>
      <c r="O16" s="366" t="s">
        <v>15</v>
      </c>
      <c r="P16" s="366" t="s">
        <v>14</v>
      </c>
      <c r="Q16" s="367" t="s">
        <v>13</v>
      </c>
      <c r="T16" s="365"/>
      <c r="U16" s="372"/>
      <c r="V16" s="310"/>
      <c r="X16" s="351"/>
      <c r="Z16" s="350"/>
      <c r="AA16" s="351"/>
      <c r="AB16" s="352"/>
    </row>
    <row r="17" spans="2:28" ht="39.75" customHeight="1" x14ac:dyDescent="0.2">
      <c r="B17" s="312"/>
      <c r="C17" s="312"/>
      <c r="D17" s="312"/>
      <c r="E17" s="312"/>
      <c r="F17" s="312"/>
      <c r="G17" s="312"/>
      <c r="H17" s="312"/>
      <c r="I17" s="373" t="s">
        <v>12</v>
      </c>
      <c r="J17" s="373" t="s">
        <v>11</v>
      </c>
      <c r="K17" s="373" t="s">
        <v>10</v>
      </c>
      <c r="L17" s="374" t="s">
        <v>9</v>
      </c>
      <c r="M17" s="375" t="s">
        <v>8</v>
      </c>
      <c r="N17" s="376" t="s">
        <v>7</v>
      </c>
      <c r="O17" s="312"/>
      <c r="P17" s="312"/>
      <c r="Q17" s="312"/>
      <c r="T17" s="365"/>
      <c r="U17" s="372"/>
      <c r="V17" s="310"/>
      <c r="X17" s="351"/>
      <c r="Z17" s="350"/>
      <c r="AA17" s="351"/>
      <c r="AB17" s="352"/>
    </row>
    <row r="18" spans="2:28" ht="113.25" customHeight="1" x14ac:dyDescent="0.2">
      <c r="B18" s="377" t="s">
        <v>137</v>
      </c>
      <c r="C18" s="378" t="s">
        <v>74</v>
      </c>
      <c r="D18" s="375" t="s">
        <v>96</v>
      </c>
      <c r="E18" s="379" t="s">
        <v>108</v>
      </c>
      <c r="F18" s="380">
        <v>1</v>
      </c>
      <c r="G18" s="375" t="s">
        <v>96</v>
      </c>
      <c r="H18" s="381">
        <v>230000000</v>
      </c>
      <c r="I18" s="382"/>
      <c r="J18" s="383"/>
      <c r="K18" s="383"/>
      <c r="L18" s="383"/>
      <c r="M18" s="384"/>
      <c r="N18" s="384"/>
      <c r="O18" s="385">
        <f>F19/F18</f>
        <v>1</v>
      </c>
      <c r="P18" s="385">
        <f>+H19/H18</f>
        <v>0.97866456086956521</v>
      </c>
      <c r="Q18" s="413">
        <f>+O18*O18/P18</f>
        <v>1.0218005637309251</v>
      </c>
      <c r="T18" s="365"/>
      <c r="U18" s="372"/>
      <c r="V18" s="310"/>
      <c r="X18" s="349"/>
      <c r="Z18" s="350"/>
      <c r="AA18" s="351"/>
      <c r="AB18" s="352"/>
    </row>
    <row r="19" spans="2:28" ht="113.25" customHeight="1" x14ac:dyDescent="0.2">
      <c r="B19" s="313"/>
      <c r="C19" s="308"/>
      <c r="D19" s="375" t="s">
        <v>2</v>
      </c>
      <c r="E19" s="314"/>
      <c r="F19" s="380">
        <v>1</v>
      </c>
      <c r="G19" s="375" t="s">
        <v>33</v>
      </c>
      <c r="H19" s="386">
        <v>225092849</v>
      </c>
      <c r="I19" s="387"/>
      <c r="J19" s="383"/>
      <c r="K19" s="383"/>
      <c r="L19" s="383"/>
      <c r="M19" s="384"/>
      <c r="N19" s="384"/>
      <c r="O19" s="312"/>
      <c r="P19" s="312"/>
      <c r="Q19" s="414"/>
      <c r="T19" s="365"/>
      <c r="U19" s="388"/>
      <c r="V19" s="388"/>
      <c r="X19" s="349"/>
      <c r="Z19" s="350"/>
      <c r="AA19" s="351"/>
      <c r="AB19" s="352"/>
    </row>
    <row r="20" spans="2:28" ht="15" x14ac:dyDescent="0.2">
      <c r="B20" s="389"/>
      <c r="C20" s="390" t="s">
        <v>6</v>
      </c>
      <c r="D20" s="375" t="s">
        <v>3</v>
      </c>
      <c r="E20" s="379"/>
      <c r="F20" s="391">
        <f t="shared" ref="F20:F21" si="0">F18</f>
        <v>1</v>
      </c>
      <c r="G20" s="375" t="s">
        <v>3</v>
      </c>
      <c r="H20" s="392">
        <f t="shared" ref="H20:H21" si="1">H18</f>
        <v>230000000</v>
      </c>
      <c r="I20" s="393"/>
      <c r="J20" s="383"/>
      <c r="K20" s="383"/>
      <c r="L20" s="383"/>
      <c r="M20" s="383"/>
      <c r="N20" s="394"/>
      <c r="O20" s="395"/>
      <c r="P20" s="395"/>
      <c r="Q20" s="389"/>
    </row>
    <row r="21" spans="2:28" ht="15.75" customHeight="1" x14ac:dyDescent="0.2">
      <c r="B21" s="312"/>
      <c r="C21" s="307"/>
      <c r="D21" s="375" t="s">
        <v>2</v>
      </c>
      <c r="E21" s="312"/>
      <c r="F21" s="391">
        <f t="shared" si="0"/>
        <v>1</v>
      </c>
      <c r="G21" s="375" t="s">
        <v>33</v>
      </c>
      <c r="H21" s="392">
        <f t="shared" si="1"/>
        <v>225092849</v>
      </c>
      <c r="I21" s="383"/>
      <c r="J21" s="383"/>
      <c r="K21" s="396"/>
      <c r="L21" s="383"/>
      <c r="M21" s="383"/>
      <c r="N21" s="394"/>
      <c r="O21" s="312"/>
      <c r="P21" s="312"/>
      <c r="Q21" s="312"/>
    </row>
    <row r="22" spans="2:28" ht="15.75" customHeight="1" x14ac:dyDescent="0.2">
      <c r="D22" s="397"/>
      <c r="H22" s="398"/>
      <c r="I22" s="399"/>
      <c r="J22" s="350"/>
      <c r="K22" s="350"/>
      <c r="L22" s="350"/>
      <c r="M22" s="315"/>
      <c r="N22" s="315"/>
      <c r="O22" s="399"/>
      <c r="P22" s="400"/>
      <c r="Q22" s="401"/>
      <c r="R22" s="400"/>
    </row>
    <row r="23" spans="2:28" ht="15.75" customHeight="1" x14ac:dyDescent="0.2">
      <c r="B23" s="402" t="s">
        <v>34</v>
      </c>
      <c r="C23" s="304"/>
      <c r="D23" s="403" t="s">
        <v>5</v>
      </c>
      <c r="E23" s="303"/>
      <c r="F23" s="303"/>
      <c r="G23" s="303"/>
      <c r="H23" s="303"/>
      <c r="I23" s="304"/>
      <c r="J23" s="404" t="s">
        <v>35</v>
      </c>
      <c r="K23" s="403" t="s">
        <v>36</v>
      </c>
      <c r="L23" s="304"/>
      <c r="M23" s="405" t="s">
        <v>4</v>
      </c>
      <c r="N23" s="303"/>
      <c r="O23" s="303"/>
      <c r="P23" s="303"/>
      <c r="Q23" s="304"/>
    </row>
    <row r="24" spans="2:28" ht="26.25" customHeight="1" x14ac:dyDescent="0.2">
      <c r="B24" s="328" t="s">
        <v>138</v>
      </c>
      <c r="C24" s="301"/>
      <c r="D24" s="328" t="s">
        <v>139</v>
      </c>
      <c r="E24" s="302"/>
      <c r="F24" s="302"/>
      <c r="G24" s="302"/>
      <c r="H24" s="302"/>
      <c r="I24" s="301"/>
      <c r="J24" s="366" t="s">
        <v>97</v>
      </c>
      <c r="K24" s="406" t="s">
        <v>3</v>
      </c>
      <c r="L24" s="407">
        <v>2</v>
      </c>
      <c r="M24" s="408" t="s">
        <v>98</v>
      </c>
      <c r="N24" s="302"/>
      <c r="O24" s="302"/>
      <c r="P24" s="302"/>
      <c r="Q24" s="301"/>
    </row>
    <row r="25" spans="2:28" ht="18" customHeight="1" x14ac:dyDescent="0.2">
      <c r="B25" s="307"/>
      <c r="C25" s="309"/>
      <c r="D25" s="307"/>
      <c r="E25" s="308"/>
      <c r="F25" s="308"/>
      <c r="G25" s="308"/>
      <c r="H25" s="308"/>
      <c r="I25" s="309"/>
      <c r="J25" s="312"/>
      <c r="K25" s="406" t="s">
        <v>2</v>
      </c>
      <c r="L25" s="409">
        <v>1</v>
      </c>
      <c r="M25" s="307"/>
      <c r="N25" s="308"/>
      <c r="O25" s="308"/>
      <c r="P25" s="308"/>
      <c r="Q25" s="309"/>
    </row>
    <row r="26" spans="2:28" ht="18.75" customHeight="1" x14ac:dyDescent="0.2">
      <c r="B26" s="410"/>
      <c r="C26" s="302"/>
      <c r="D26" s="302"/>
      <c r="E26" s="302"/>
      <c r="F26" s="302"/>
      <c r="G26" s="302"/>
      <c r="H26" s="302"/>
      <c r="I26" s="301"/>
      <c r="J26" s="367"/>
      <c r="K26" s="406" t="s">
        <v>3</v>
      </c>
      <c r="L26" s="411"/>
      <c r="M26" s="412" t="s">
        <v>99</v>
      </c>
      <c r="N26" s="302"/>
      <c r="O26" s="302"/>
      <c r="P26" s="302"/>
      <c r="Q26" s="301"/>
    </row>
    <row r="27" spans="2:28" ht="14.25" customHeight="1" x14ac:dyDescent="0.2">
      <c r="B27" s="305"/>
      <c r="C27" s="310"/>
      <c r="D27" s="310"/>
      <c r="E27" s="310"/>
      <c r="F27" s="310"/>
      <c r="G27" s="310"/>
      <c r="H27" s="310"/>
      <c r="I27" s="306"/>
      <c r="J27" s="312"/>
      <c r="K27" s="406" t="s">
        <v>2</v>
      </c>
      <c r="L27" s="409"/>
      <c r="M27" s="307"/>
      <c r="N27" s="308"/>
      <c r="O27" s="308"/>
      <c r="P27" s="308"/>
      <c r="Q27" s="309"/>
    </row>
    <row r="28" spans="2:28" ht="15.75" customHeight="1" x14ac:dyDescent="0.2">
      <c r="B28" s="305"/>
      <c r="C28" s="310"/>
      <c r="D28" s="310"/>
      <c r="E28" s="310"/>
      <c r="F28" s="310"/>
      <c r="G28" s="310"/>
      <c r="H28" s="310"/>
      <c r="I28" s="306"/>
      <c r="J28" s="367"/>
      <c r="K28" s="406" t="s">
        <v>3</v>
      </c>
      <c r="L28" s="409"/>
      <c r="M28" s="408"/>
      <c r="N28" s="302"/>
      <c r="O28" s="302"/>
      <c r="P28" s="302"/>
      <c r="Q28" s="301"/>
    </row>
    <row r="29" spans="2:28" ht="15.75" customHeight="1" x14ac:dyDescent="0.2">
      <c r="B29" s="307"/>
      <c r="C29" s="308"/>
      <c r="D29" s="308"/>
      <c r="E29" s="308"/>
      <c r="F29" s="308"/>
      <c r="G29" s="308"/>
      <c r="H29" s="308"/>
      <c r="I29" s="309"/>
      <c r="J29" s="312"/>
      <c r="K29" s="406" t="s">
        <v>2</v>
      </c>
      <c r="L29" s="409"/>
      <c r="M29" s="307"/>
      <c r="N29" s="308"/>
      <c r="O29" s="308"/>
      <c r="P29" s="308"/>
      <c r="Q29" s="309"/>
    </row>
    <row r="30" spans="2:28" ht="15" customHeight="1" x14ac:dyDescent="0.2">
      <c r="B30" s="328" t="s">
        <v>1</v>
      </c>
      <c r="C30" s="302"/>
      <c r="D30" s="302"/>
      <c r="E30" s="302"/>
      <c r="F30" s="302"/>
      <c r="G30" s="302"/>
      <c r="H30" s="302"/>
      <c r="I30" s="302"/>
      <c r="J30" s="302"/>
      <c r="K30" s="302"/>
      <c r="L30" s="301"/>
      <c r="M30" s="412" t="s">
        <v>0</v>
      </c>
      <c r="N30" s="302"/>
      <c r="O30" s="302"/>
      <c r="P30" s="302"/>
      <c r="Q30" s="301"/>
    </row>
    <row r="31" spans="2:28" ht="29.25" customHeight="1" x14ac:dyDescent="0.2">
      <c r="B31" s="307"/>
      <c r="C31" s="308"/>
      <c r="D31" s="308"/>
      <c r="E31" s="308"/>
      <c r="F31" s="308"/>
      <c r="G31" s="308"/>
      <c r="H31" s="308"/>
      <c r="I31" s="308"/>
      <c r="J31" s="308"/>
      <c r="K31" s="308"/>
      <c r="L31" s="309"/>
      <c r="M31" s="307"/>
      <c r="N31" s="308"/>
      <c r="O31" s="308"/>
      <c r="P31" s="308"/>
      <c r="Q31" s="309"/>
    </row>
    <row r="32" spans="2:28" ht="15.75" customHeight="1" x14ac:dyDescent="0.2">
      <c r="M32" s="315"/>
      <c r="N32" s="315"/>
    </row>
    <row r="33" spans="13:14" ht="15.75" customHeight="1" x14ac:dyDescent="0.2">
      <c r="M33" s="315"/>
      <c r="N33" s="315"/>
    </row>
    <row r="34" spans="13:14" ht="15.75" customHeight="1" x14ac:dyDescent="0.2">
      <c r="M34" s="315"/>
      <c r="N34" s="315"/>
    </row>
    <row r="35" spans="13:14" ht="15.75" customHeight="1" x14ac:dyDescent="0.2">
      <c r="M35" s="315"/>
      <c r="N35" s="315"/>
    </row>
    <row r="36" spans="13:14" ht="15.75" customHeight="1" x14ac:dyDescent="0.2">
      <c r="M36" s="315"/>
      <c r="N36" s="315"/>
    </row>
    <row r="37" spans="13:14" ht="15.75" customHeight="1" x14ac:dyDescent="0.2">
      <c r="M37" s="315"/>
      <c r="N37" s="315"/>
    </row>
    <row r="38" spans="13:14" ht="15.75" customHeight="1" x14ac:dyDescent="0.2">
      <c r="M38" s="315"/>
      <c r="N38" s="315"/>
    </row>
    <row r="39" spans="13:14" ht="15.75" customHeight="1" x14ac:dyDescent="0.2">
      <c r="M39" s="315"/>
      <c r="N39" s="315"/>
    </row>
    <row r="40" spans="13:14" ht="15.75" customHeight="1" x14ac:dyDescent="0.2">
      <c r="M40" s="315"/>
      <c r="N40" s="315"/>
    </row>
    <row r="41" spans="13:14" ht="15.75" customHeight="1" x14ac:dyDescent="0.2">
      <c r="M41" s="315"/>
      <c r="N41" s="315"/>
    </row>
    <row r="42" spans="13:14" ht="15.75" customHeight="1" x14ac:dyDescent="0.2">
      <c r="M42" s="315"/>
      <c r="N42" s="315"/>
    </row>
    <row r="43" spans="13:14" ht="15.75" customHeight="1" x14ac:dyDescent="0.2">
      <c r="M43" s="315"/>
      <c r="N43" s="315"/>
    </row>
    <row r="44" spans="13:14" ht="15.75" customHeight="1" x14ac:dyDescent="0.2">
      <c r="M44" s="315"/>
      <c r="N44" s="315"/>
    </row>
    <row r="45" spans="13:14" ht="15.75" customHeight="1" x14ac:dyDescent="0.2">
      <c r="M45" s="315"/>
      <c r="N45" s="315"/>
    </row>
    <row r="46" spans="13:14" ht="15.75" customHeight="1" x14ac:dyDescent="0.2">
      <c r="M46" s="315"/>
      <c r="N46" s="315"/>
    </row>
    <row r="47" spans="13:14" ht="15.75" customHeight="1" x14ac:dyDescent="0.2">
      <c r="M47" s="315"/>
      <c r="N47" s="315"/>
    </row>
    <row r="48" spans="13:14" ht="15.75" customHeight="1" x14ac:dyDescent="0.2">
      <c r="M48" s="315"/>
      <c r="N48" s="315"/>
    </row>
    <row r="49" spans="13:14" ht="15.75" customHeight="1" x14ac:dyDescent="0.2">
      <c r="M49" s="315"/>
      <c r="N49" s="315"/>
    </row>
    <row r="50" spans="13:14" ht="15.75" customHeight="1" x14ac:dyDescent="0.2">
      <c r="M50" s="315"/>
      <c r="N50" s="315"/>
    </row>
    <row r="51" spans="13:14" ht="15.75" customHeight="1" x14ac:dyDescent="0.2">
      <c r="M51" s="315"/>
      <c r="N51" s="315"/>
    </row>
    <row r="52" spans="13:14" ht="15.75" customHeight="1" x14ac:dyDescent="0.2">
      <c r="M52" s="315"/>
      <c r="N52" s="315"/>
    </row>
    <row r="53" spans="13:14" ht="15.75" customHeight="1" x14ac:dyDescent="0.2">
      <c r="M53" s="315"/>
      <c r="N53" s="315"/>
    </row>
    <row r="54" spans="13:14" ht="15.75" customHeight="1" x14ac:dyDescent="0.2">
      <c r="M54" s="315"/>
      <c r="N54" s="315"/>
    </row>
    <row r="55" spans="13:14" ht="15.75" customHeight="1" x14ac:dyDescent="0.2">
      <c r="M55" s="315"/>
      <c r="N55" s="315"/>
    </row>
    <row r="56" spans="13:14" ht="15.75" customHeight="1" x14ac:dyDescent="0.2">
      <c r="M56" s="315"/>
      <c r="N56" s="315"/>
    </row>
    <row r="57" spans="13:14" ht="15.75" customHeight="1" x14ac:dyDescent="0.2">
      <c r="M57" s="315"/>
      <c r="N57" s="315"/>
    </row>
    <row r="58" spans="13:14" ht="15.75" customHeight="1" x14ac:dyDescent="0.2">
      <c r="M58" s="315"/>
      <c r="N58" s="315"/>
    </row>
    <row r="59" spans="13:14" ht="15.75" customHeight="1" x14ac:dyDescent="0.2">
      <c r="M59" s="315"/>
      <c r="N59" s="315"/>
    </row>
    <row r="60" spans="13:14" ht="15.75" customHeight="1" x14ac:dyDescent="0.2">
      <c r="M60" s="315"/>
      <c r="N60" s="315"/>
    </row>
    <row r="61" spans="13:14" ht="15.75" customHeight="1" x14ac:dyDescent="0.2">
      <c r="M61" s="315"/>
      <c r="N61" s="315"/>
    </row>
    <row r="62" spans="13:14" ht="15.75" customHeight="1" x14ac:dyDescent="0.2">
      <c r="M62" s="315"/>
      <c r="N62" s="315"/>
    </row>
    <row r="63" spans="13:14" ht="15.75" customHeight="1" x14ac:dyDescent="0.2">
      <c r="M63" s="315"/>
      <c r="N63" s="315"/>
    </row>
    <row r="64" spans="13:14" ht="15.75" customHeight="1" x14ac:dyDescent="0.2">
      <c r="M64" s="315"/>
      <c r="N64" s="315"/>
    </row>
    <row r="65" spans="13:14" ht="15.75" customHeight="1" x14ac:dyDescent="0.2">
      <c r="M65" s="315"/>
      <c r="N65" s="315"/>
    </row>
    <row r="66" spans="13:14" ht="15.75" customHeight="1" x14ac:dyDescent="0.2">
      <c r="M66" s="315"/>
      <c r="N66" s="315"/>
    </row>
    <row r="67" spans="13:14" ht="15.75" customHeight="1" x14ac:dyDescent="0.2">
      <c r="M67" s="315"/>
      <c r="N67" s="315"/>
    </row>
    <row r="68" spans="13:14" ht="15.75" customHeight="1" x14ac:dyDescent="0.2">
      <c r="M68" s="315"/>
      <c r="N68" s="315"/>
    </row>
    <row r="69" spans="13:14" ht="15.75" customHeight="1" x14ac:dyDescent="0.2">
      <c r="M69" s="315"/>
      <c r="N69" s="315"/>
    </row>
    <row r="70" spans="13:14" ht="15.75" customHeight="1" x14ac:dyDescent="0.2">
      <c r="M70" s="315"/>
      <c r="N70" s="315"/>
    </row>
    <row r="71" spans="13:14" ht="15.75" customHeight="1" x14ac:dyDescent="0.2">
      <c r="M71" s="315"/>
      <c r="N71" s="315"/>
    </row>
    <row r="72" spans="13:14" ht="15.75" customHeight="1" x14ac:dyDescent="0.2">
      <c r="M72" s="315"/>
      <c r="N72" s="315"/>
    </row>
    <row r="73" spans="13:14" ht="15.75" customHeight="1" x14ac:dyDescent="0.2">
      <c r="M73" s="315"/>
      <c r="N73" s="315"/>
    </row>
    <row r="74" spans="13:14" ht="15.75" customHeight="1" x14ac:dyDescent="0.2">
      <c r="M74" s="315"/>
      <c r="N74" s="315"/>
    </row>
    <row r="75" spans="13:14" ht="15.75" customHeight="1" x14ac:dyDescent="0.2">
      <c r="M75" s="315"/>
      <c r="N75" s="315"/>
    </row>
    <row r="76" spans="13:14" ht="15.75" customHeight="1" x14ac:dyDescent="0.2">
      <c r="M76" s="315"/>
      <c r="N76" s="315"/>
    </row>
    <row r="77" spans="13:14" ht="15.75" customHeight="1" x14ac:dyDescent="0.2">
      <c r="M77" s="315"/>
      <c r="N77" s="315"/>
    </row>
    <row r="78" spans="13:14" ht="15.75" customHeight="1" x14ac:dyDescent="0.2">
      <c r="M78" s="315"/>
      <c r="N78" s="315"/>
    </row>
    <row r="79" spans="13:14" ht="15.75" customHeight="1" x14ac:dyDescent="0.2">
      <c r="M79" s="315"/>
      <c r="N79" s="315"/>
    </row>
    <row r="80" spans="13:14" ht="15.75" customHeight="1" x14ac:dyDescent="0.2">
      <c r="M80" s="315"/>
      <c r="N80" s="315"/>
    </row>
    <row r="81" spans="13:14" ht="15.75" customHeight="1" x14ac:dyDescent="0.2">
      <c r="M81" s="315"/>
      <c r="N81" s="315"/>
    </row>
    <row r="82" spans="13:14" ht="15.75" customHeight="1" x14ac:dyDescent="0.2">
      <c r="M82" s="315"/>
      <c r="N82" s="315"/>
    </row>
    <row r="83" spans="13:14" ht="15.75" customHeight="1" x14ac:dyDescent="0.2">
      <c r="M83" s="315"/>
      <c r="N83" s="315"/>
    </row>
    <row r="84" spans="13:14" ht="15.75" customHeight="1" x14ac:dyDescent="0.2">
      <c r="M84" s="315"/>
      <c r="N84" s="315"/>
    </row>
    <row r="85" spans="13:14" ht="15.75" customHeight="1" x14ac:dyDescent="0.2">
      <c r="M85" s="315"/>
      <c r="N85" s="315"/>
    </row>
    <row r="86" spans="13:14" ht="15.75" customHeight="1" x14ac:dyDescent="0.2">
      <c r="M86" s="315"/>
      <c r="N86" s="315"/>
    </row>
    <row r="87" spans="13:14" ht="15.75" customHeight="1" x14ac:dyDescent="0.2">
      <c r="M87" s="315"/>
      <c r="N87" s="315"/>
    </row>
    <row r="88" spans="13:14" ht="15.75" customHeight="1" x14ac:dyDescent="0.2">
      <c r="M88" s="315"/>
      <c r="N88" s="315"/>
    </row>
    <row r="89" spans="13:14" ht="15.75" customHeight="1" x14ac:dyDescent="0.2">
      <c r="M89" s="315"/>
      <c r="N89" s="315"/>
    </row>
    <row r="90" spans="13:14" ht="15.75" customHeight="1" x14ac:dyDescent="0.2">
      <c r="M90" s="315"/>
      <c r="N90" s="315"/>
    </row>
    <row r="91" spans="13:14" ht="15.75" customHeight="1" x14ac:dyDescent="0.2">
      <c r="M91" s="315"/>
      <c r="N91" s="315"/>
    </row>
    <row r="92" spans="13:14" ht="15.75" customHeight="1" x14ac:dyDescent="0.2">
      <c r="M92" s="315"/>
      <c r="N92" s="315"/>
    </row>
    <row r="93" spans="13:14" ht="15.75" customHeight="1" x14ac:dyDescent="0.2">
      <c r="M93" s="315"/>
      <c r="N93" s="315"/>
    </row>
    <row r="94" spans="13:14" ht="15.75" customHeight="1" x14ac:dyDescent="0.2">
      <c r="M94" s="315"/>
      <c r="N94" s="315"/>
    </row>
    <row r="95" spans="13:14" ht="15.75" customHeight="1" x14ac:dyDescent="0.2">
      <c r="M95" s="315"/>
      <c r="N95" s="315"/>
    </row>
    <row r="96" spans="13:14" ht="15.75" customHeight="1" x14ac:dyDescent="0.2">
      <c r="M96" s="315"/>
      <c r="N96" s="315"/>
    </row>
    <row r="97" spans="13:14" ht="15.75" customHeight="1" x14ac:dyDescent="0.2">
      <c r="M97" s="315"/>
      <c r="N97" s="315"/>
    </row>
    <row r="98" spans="13:14" ht="15.75" customHeight="1" x14ac:dyDescent="0.2">
      <c r="M98" s="315"/>
      <c r="N98" s="315"/>
    </row>
    <row r="99" spans="13:14" ht="15.75" customHeight="1" x14ac:dyDescent="0.2">
      <c r="M99" s="315"/>
      <c r="N99" s="315"/>
    </row>
    <row r="100" spans="13:14" ht="15.75" customHeight="1" x14ac:dyDescent="0.2">
      <c r="M100" s="315"/>
      <c r="N100" s="315"/>
    </row>
    <row r="101" spans="13:14" ht="15.75" customHeight="1" x14ac:dyDescent="0.2">
      <c r="M101" s="315"/>
      <c r="N101" s="315"/>
    </row>
    <row r="102" spans="13:14" ht="15.75" customHeight="1" x14ac:dyDescent="0.2">
      <c r="M102" s="315"/>
      <c r="N102" s="315"/>
    </row>
    <row r="103" spans="13:14" ht="15.75" customHeight="1" x14ac:dyDescent="0.2">
      <c r="M103" s="315"/>
      <c r="N103" s="315"/>
    </row>
    <row r="104" spans="13:14" ht="15.75" customHeight="1" x14ac:dyDescent="0.2">
      <c r="M104" s="315"/>
      <c r="N104" s="315"/>
    </row>
    <row r="105" spans="13:14" ht="15.75" customHeight="1" x14ac:dyDescent="0.2">
      <c r="M105" s="315"/>
      <c r="N105" s="315"/>
    </row>
    <row r="106" spans="13:14" ht="15.75" customHeight="1" x14ac:dyDescent="0.2">
      <c r="M106" s="315"/>
      <c r="N106" s="315"/>
    </row>
    <row r="107" spans="13:14" ht="15.75" customHeight="1" x14ac:dyDescent="0.2">
      <c r="M107" s="315"/>
      <c r="N107" s="315"/>
    </row>
    <row r="108" spans="13:14" ht="15.75" customHeight="1" x14ac:dyDescent="0.2">
      <c r="M108" s="315"/>
      <c r="N108" s="315"/>
    </row>
    <row r="109" spans="13:14" ht="15.75" customHeight="1" x14ac:dyDescent="0.2">
      <c r="M109" s="315"/>
      <c r="N109" s="315"/>
    </row>
    <row r="110" spans="13:14" ht="15.75" customHeight="1" x14ac:dyDescent="0.2">
      <c r="M110" s="315"/>
      <c r="N110" s="315"/>
    </row>
    <row r="111" spans="13:14" ht="15.75" customHeight="1" x14ac:dyDescent="0.2">
      <c r="M111" s="315"/>
      <c r="N111" s="315"/>
    </row>
    <row r="112" spans="13:14" ht="15.75" customHeight="1" x14ac:dyDescent="0.2">
      <c r="M112" s="315"/>
      <c r="N112" s="315"/>
    </row>
    <row r="113" spans="13:14" ht="15.75" customHeight="1" x14ac:dyDescent="0.2">
      <c r="M113" s="315"/>
      <c r="N113" s="315"/>
    </row>
    <row r="114" spans="13:14" ht="15.75" customHeight="1" x14ac:dyDescent="0.2">
      <c r="M114" s="315"/>
      <c r="N114" s="315"/>
    </row>
    <row r="115" spans="13:14" ht="15.75" customHeight="1" x14ac:dyDescent="0.2">
      <c r="M115" s="315"/>
      <c r="N115" s="315"/>
    </row>
    <row r="116" spans="13:14" ht="15.75" customHeight="1" x14ac:dyDescent="0.2">
      <c r="M116" s="315"/>
      <c r="N116" s="315"/>
    </row>
    <row r="117" spans="13:14" ht="15.75" customHeight="1" x14ac:dyDescent="0.2">
      <c r="M117" s="315"/>
      <c r="N117" s="315"/>
    </row>
    <row r="118" spans="13:14" ht="15.75" customHeight="1" x14ac:dyDescent="0.2">
      <c r="M118" s="315"/>
      <c r="N118" s="315"/>
    </row>
    <row r="119" spans="13:14" ht="15.75" customHeight="1" x14ac:dyDescent="0.2">
      <c r="M119" s="315"/>
      <c r="N119" s="315"/>
    </row>
    <row r="120" spans="13:14" ht="15.75" customHeight="1" x14ac:dyDescent="0.2">
      <c r="M120" s="315"/>
      <c r="N120" s="315"/>
    </row>
    <row r="121" spans="13:14" ht="15.75" customHeight="1" x14ac:dyDescent="0.2">
      <c r="M121" s="315"/>
      <c r="N121" s="315"/>
    </row>
    <row r="122" spans="13:14" ht="15.75" customHeight="1" x14ac:dyDescent="0.2">
      <c r="M122" s="315"/>
      <c r="N122" s="315"/>
    </row>
    <row r="123" spans="13:14" ht="15.75" customHeight="1" x14ac:dyDescent="0.2">
      <c r="M123" s="315"/>
      <c r="N123" s="315"/>
    </row>
    <row r="124" spans="13:14" ht="15.75" customHeight="1" x14ac:dyDescent="0.2">
      <c r="M124" s="315"/>
      <c r="N124" s="315"/>
    </row>
    <row r="125" spans="13:14" ht="15.75" customHeight="1" x14ac:dyDescent="0.2">
      <c r="M125" s="315"/>
      <c r="N125" s="315"/>
    </row>
    <row r="126" spans="13:14" ht="15.75" customHeight="1" x14ac:dyDescent="0.2">
      <c r="M126" s="315"/>
      <c r="N126" s="315"/>
    </row>
    <row r="127" spans="13:14" ht="15.75" customHeight="1" x14ac:dyDescent="0.2">
      <c r="M127" s="315"/>
      <c r="N127" s="315"/>
    </row>
    <row r="128" spans="13:14" ht="15.75" customHeight="1" x14ac:dyDescent="0.2">
      <c r="M128" s="315"/>
      <c r="N128" s="315"/>
    </row>
    <row r="129" spans="13:14" ht="15.75" customHeight="1" x14ac:dyDescent="0.2">
      <c r="M129" s="315"/>
      <c r="N129" s="315"/>
    </row>
    <row r="130" spans="13:14" ht="15.75" customHeight="1" x14ac:dyDescent="0.2">
      <c r="M130" s="315"/>
      <c r="N130" s="315"/>
    </row>
    <row r="131" spans="13:14" ht="15.75" customHeight="1" x14ac:dyDescent="0.2">
      <c r="M131" s="315"/>
      <c r="N131" s="315"/>
    </row>
    <row r="132" spans="13:14" ht="15.75" customHeight="1" x14ac:dyDescent="0.2">
      <c r="M132" s="315"/>
      <c r="N132" s="315"/>
    </row>
    <row r="133" spans="13:14" ht="15.75" customHeight="1" x14ac:dyDescent="0.2">
      <c r="M133" s="315"/>
      <c r="N133" s="315"/>
    </row>
    <row r="134" spans="13:14" ht="15.75" customHeight="1" x14ac:dyDescent="0.2">
      <c r="M134" s="315"/>
      <c r="N134" s="315"/>
    </row>
    <row r="135" spans="13:14" ht="15.75" customHeight="1" x14ac:dyDescent="0.2">
      <c r="M135" s="315"/>
      <c r="N135" s="315"/>
    </row>
    <row r="136" spans="13:14" ht="15.75" customHeight="1" x14ac:dyDescent="0.2">
      <c r="M136" s="315"/>
      <c r="N136" s="315"/>
    </row>
    <row r="137" spans="13:14" ht="15.75" customHeight="1" x14ac:dyDescent="0.2">
      <c r="M137" s="315"/>
      <c r="N137" s="315"/>
    </row>
    <row r="138" spans="13:14" ht="15.75" customHeight="1" x14ac:dyDescent="0.2">
      <c r="M138" s="315"/>
      <c r="N138" s="315"/>
    </row>
    <row r="139" spans="13:14" ht="15.75" customHeight="1" x14ac:dyDescent="0.2">
      <c r="M139" s="315"/>
      <c r="N139" s="315"/>
    </row>
    <row r="140" spans="13:14" ht="15.75" customHeight="1" x14ac:dyDescent="0.2">
      <c r="M140" s="315"/>
      <c r="N140" s="315"/>
    </row>
    <row r="141" spans="13:14" ht="15.75" customHeight="1" x14ac:dyDescent="0.2">
      <c r="M141" s="315"/>
      <c r="N141" s="315"/>
    </row>
    <row r="142" spans="13:14" ht="15.75" customHeight="1" x14ac:dyDescent="0.2">
      <c r="M142" s="315"/>
      <c r="N142" s="315"/>
    </row>
    <row r="143" spans="13:14" ht="15.75" customHeight="1" x14ac:dyDescent="0.2">
      <c r="M143" s="315"/>
      <c r="N143" s="315"/>
    </row>
    <row r="144" spans="13:14" ht="15.75" customHeight="1" x14ac:dyDescent="0.2">
      <c r="M144" s="315"/>
      <c r="N144" s="315"/>
    </row>
    <row r="145" spans="13:14" ht="15.75" customHeight="1" x14ac:dyDescent="0.2">
      <c r="M145" s="315"/>
      <c r="N145" s="315"/>
    </row>
    <row r="146" spans="13:14" ht="15.75" customHeight="1" x14ac:dyDescent="0.2">
      <c r="M146" s="315"/>
      <c r="N146" s="315"/>
    </row>
    <row r="147" spans="13:14" ht="15.75" customHeight="1" x14ac:dyDescent="0.2">
      <c r="M147" s="315"/>
      <c r="N147" s="315"/>
    </row>
    <row r="148" spans="13:14" ht="15.75" customHeight="1" x14ac:dyDescent="0.2">
      <c r="M148" s="315"/>
      <c r="N148" s="315"/>
    </row>
    <row r="149" spans="13:14" ht="15.75" customHeight="1" x14ac:dyDescent="0.2">
      <c r="M149" s="315"/>
      <c r="N149" s="315"/>
    </row>
    <row r="150" spans="13:14" ht="15.75" customHeight="1" x14ac:dyDescent="0.2">
      <c r="M150" s="315"/>
      <c r="N150" s="315"/>
    </row>
    <row r="151" spans="13:14" ht="15.75" customHeight="1" x14ac:dyDescent="0.2">
      <c r="M151" s="315"/>
      <c r="N151" s="315"/>
    </row>
    <row r="152" spans="13:14" ht="15.75" customHeight="1" x14ac:dyDescent="0.2">
      <c r="M152" s="315"/>
      <c r="N152" s="315"/>
    </row>
    <row r="153" spans="13:14" ht="15.75" customHeight="1" x14ac:dyDescent="0.2">
      <c r="M153" s="315"/>
      <c r="N153" s="315"/>
    </row>
    <row r="154" spans="13:14" ht="15.75" customHeight="1" x14ac:dyDescent="0.2">
      <c r="M154" s="315"/>
      <c r="N154" s="315"/>
    </row>
    <row r="155" spans="13:14" ht="15.75" customHeight="1" x14ac:dyDescent="0.2">
      <c r="M155" s="315"/>
      <c r="N155" s="315"/>
    </row>
    <row r="156" spans="13:14" ht="15.75" customHeight="1" x14ac:dyDescent="0.2">
      <c r="M156" s="315"/>
      <c r="N156" s="315"/>
    </row>
    <row r="157" spans="13:14" ht="15.75" customHeight="1" x14ac:dyDescent="0.2">
      <c r="M157" s="315"/>
      <c r="N157" s="315"/>
    </row>
    <row r="158" spans="13:14" ht="15.75" customHeight="1" x14ac:dyDescent="0.2">
      <c r="M158" s="315"/>
      <c r="N158" s="315"/>
    </row>
    <row r="159" spans="13:14" ht="15.75" customHeight="1" x14ac:dyDescent="0.2">
      <c r="M159" s="315"/>
      <c r="N159" s="315"/>
    </row>
    <row r="160" spans="13:14" ht="15.75" customHeight="1" x14ac:dyDescent="0.2">
      <c r="M160" s="315"/>
      <c r="N160" s="315"/>
    </row>
    <row r="161" spans="13:14" ht="15.75" customHeight="1" x14ac:dyDescent="0.2">
      <c r="M161" s="315"/>
      <c r="N161" s="315"/>
    </row>
    <row r="162" spans="13:14" ht="15.75" customHeight="1" x14ac:dyDescent="0.2">
      <c r="M162" s="315"/>
      <c r="N162" s="315"/>
    </row>
    <row r="163" spans="13:14" ht="15.75" customHeight="1" x14ac:dyDescent="0.2">
      <c r="M163" s="315"/>
      <c r="N163" s="315"/>
    </row>
    <row r="164" spans="13:14" ht="15.75" customHeight="1" x14ac:dyDescent="0.2">
      <c r="M164" s="315"/>
      <c r="N164" s="315"/>
    </row>
    <row r="165" spans="13:14" ht="15.75" customHeight="1" x14ac:dyDescent="0.2">
      <c r="M165" s="315"/>
      <c r="N165" s="315"/>
    </row>
    <row r="166" spans="13:14" ht="15.75" customHeight="1" x14ac:dyDescent="0.2">
      <c r="M166" s="315"/>
      <c r="N166" s="315"/>
    </row>
    <row r="167" spans="13:14" ht="15.75" customHeight="1" x14ac:dyDescent="0.2">
      <c r="M167" s="315"/>
      <c r="N167" s="315"/>
    </row>
    <row r="168" spans="13:14" ht="15.75" customHeight="1" x14ac:dyDescent="0.2">
      <c r="M168" s="315"/>
      <c r="N168" s="315"/>
    </row>
    <row r="169" spans="13:14" ht="15.75" customHeight="1" x14ac:dyDescent="0.2">
      <c r="M169" s="315"/>
      <c r="N169" s="315"/>
    </row>
    <row r="170" spans="13:14" ht="15.75" customHeight="1" x14ac:dyDescent="0.2">
      <c r="M170" s="315"/>
      <c r="N170" s="315"/>
    </row>
    <row r="171" spans="13:14" ht="15.75" customHeight="1" x14ac:dyDescent="0.2">
      <c r="M171" s="315"/>
      <c r="N171" s="315"/>
    </row>
    <row r="172" spans="13:14" ht="15.75" customHeight="1" x14ac:dyDescent="0.2">
      <c r="M172" s="315"/>
      <c r="N172" s="315"/>
    </row>
    <row r="173" spans="13:14" ht="15.75" customHeight="1" x14ac:dyDescent="0.2">
      <c r="M173" s="315"/>
      <c r="N173" s="315"/>
    </row>
    <row r="174" spans="13:14" ht="15.75" customHeight="1" x14ac:dyDescent="0.2">
      <c r="M174" s="315"/>
      <c r="N174" s="315"/>
    </row>
    <row r="175" spans="13:14" ht="15.75" customHeight="1" x14ac:dyDescent="0.2">
      <c r="M175" s="315"/>
      <c r="N175" s="315"/>
    </row>
    <row r="176" spans="13:14" ht="15.75" customHeight="1" x14ac:dyDescent="0.2">
      <c r="M176" s="315"/>
      <c r="N176" s="315"/>
    </row>
    <row r="177" spans="13:14" ht="15.75" customHeight="1" x14ac:dyDescent="0.2">
      <c r="M177" s="315"/>
      <c r="N177" s="315"/>
    </row>
    <row r="178" spans="13:14" ht="15.75" customHeight="1" x14ac:dyDescent="0.2">
      <c r="M178" s="315"/>
      <c r="N178" s="315"/>
    </row>
    <row r="179" spans="13:14" ht="15.75" customHeight="1" x14ac:dyDescent="0.2">
      <c r="M179" s="315"/>
      <c r="N179" s="315"/>
    </row>
    <row r="180" spans="13:14" ht="15.75" customHeight="1" x14ac:dyDescent="0.2">
      <c r="M180" s="315"/>
      <c r="N180" s="315"/>
    </row>
    <row r="181" spans="13:14" ht="15.75" customHeight="1" x14ac:dyDescent="0.2">
      <c r="M181" s="315"/>
      <c r="N181" s="315"/>
    </row>
    <row r="182" spans="13:14" ht="15.75" customHeight="1" x14ac:dyDescent="0.2">
      <c r="M182" s="315"/>
      <c r="N182" s="315"/>
    </row>
    <row r="183" spans="13:14" ht="15.75" customHeight="1" x14ac:dyDescent="0.2">
      <c r="M183" s="315"/>
      <c r="N183" s="315"/>
    </row>
    <row r="184" spans="13:14" ht="15.75" customHeight="1" x14ac:dyDescent="0.2">
      <c r="M184" s="315"/>
      <c r="N184" s="315"/>
    </row>
    <row r="185" spans="13:14" ht="15.75" customHeight="1" x14ac:dyDescent="0.2">
      <c r="M185" s="315"/>
      <c r="N185" s="315"/>
    </row>
    <row r="186" spans="13:14" ht="15.75" customHeight="1" x14ac:dyDescent="0.2">
      <c r="M186" s="315"/>
      <c r="N186" s="315"/>
    </row>
    <row r="187" spans="13:14" ht="15.75" customHeight="1" x14ac:dyDescent="0.2">
      <c r="M187" s="315"/>
      <c r="N187" s="315"/>
    </row>
    <row r="188" spans="13:14" ht="15.75" customHeight="1" x14ac:dyDescent="0.2">
      <c r="M188" s="315"/>
      <c r="N188" s="315"/>
    </row>
    <row r="189" spans="13:14" ht="15.75" customHeight="1" x14ac:dyDescent="0.2">
      <c r="M189" s="315"/>
      <c r="N189" s="315"/>
    </row>
    <row r="190" spans="13:14" ht="15.75" customHeight="1" x14ac:dyDescent="0.2">
      <c r="M190" s="315"/>
      <c r="N190" s="315"/>
    </row>
    <row r="191" spans="13:14" ht="15.75" customHeight="1" x14ac:dyDescent="0.2">
      <c r="M191" s="315"/>
      <c r="N191" s="315"/>
    </row>
    <row r="192" spans="13:14" ht="15.75" customHeight="1" x14ac:dyDescent="0.2">
      <c r="M192" s="315"/>
      <c r="N192" s="315"/>
    </row>
    <row r="193" spans="13:14" ht="15.75" customHeight="1" x14ac:dyDescent="0.2">
      <c r="M193" s="315"/>
      <c r="N193" s="315"/>
    </row>
    <row r="194" spans="13:14" ht="15.75" customHeight="1" x14ac:dyDescent="0.2">
      <c r="M194" s="315"/>
      <c r="N194" s="315"/>
    </row>
    <row r="195" spans="13:14" ht="15.75" customHeight="1" x14ac:dyDescent="0.2">
      <c r="M195" s="315"/>
      <c r="N195" s="315"/>
    </row>
    <row r="196" spans="13:14" ht="15.75" customHeight="1" x14ac:dyDescent="0.2">
      <c r="M196" s="315"/>
      <c r="N196" s="315"/>
    </row>
    <row r="197" spans="13:14" ht="15.75" customHeight="1" x14ac:dyDescent="0.2">
      <c r="M197" s="315"/>
      <c r="N197" s="315"/>
    </row>
    <row r="198" spans="13:14" ht="15.75" customHeight="1" x14ac:dyDescent="0.2">
      <c r="M198" s="315"/>
      <c r="N198" s="315"/>
    </row>
    <row r="199" spans="13:14" ht="15.75" customHeight="1" x14ac:dyDescent="0.2">
      <c r="M199" s="315"/>
      <c r="N199" s="315"/>
    </row>
    <row r="200" spans="13:14" ht="15.75" customHeight="1" x14ac:dyDescent="0.2">
      <c r="M200" s="315"/>
      <c r="N200" s="315"/>
    </row>
    <row r="201" spans="13:14" ht="15.75" customHeight="1" x14ac:dyDescent="0.2">
      <c r="M201" s="315"/>
      <c r="N201" s="315"/>
    </row>
    <row r="202" spans="13:14" ht="15.75" customHeight="1" x14ac:dyDescent="0.2">
      <c r="M202" s="315"/>
      <c r="N202" s="315"/>
    </row>
    <row r="203" spans="13:14" ht="15.75" customHeight="1" x14ac:dyDescent="0.2">
      <c r="M203" s="315"/>
      <c r="N203" s="315"/>
    </row>
    <row r="204" spans="13:14" ht="15.75" customHeight="1" x14ac:dyDescent="0.2">
      <c r="M204" s="315"/>
      <c r="N204" s="315"/>
    </row>
    <row r="205" spans="13:14" ht="15.75" customHeight="1" x14ac:dyDescent="0.2">
      <c r="M205" s="315"/>
      <c r="N205" s="315"/>
    </row>
    <row r="206" spans="13:14" ht="15.75" customHeight="1" x14ac:dyDescent="0.2">
      <c r="M206" s="315"/>
      <c r="N206" s="315"/>
    </row>
    <row r="207" spans="13:14" ht="15.75" customHeight="1" x14ac:dyDescent="0.2">
      <c r="M207" s="315"/>
      <c r="N207" s="315"/>
    </row>
    <row r="208" spans="13:14" ht="15.75" customHeight="1" x14ac:dyDescent="0.2">
      <c r="M208" s="315"/>
      <c r="N208" s="315"/>
    </row>
    <row r="209" spans="13:14" ht="15.75" customHeight="1" x14ac:dyDescent="0.2">
      <c r="M209" s="315"/>
      <c r="N209" s="315"/>
    </row>
    <row r="210" spans="13:14" ht="15.75" customHeight="1" x14ac:dyDescent="0.2">
      <c r="M210" s="315"/>
      <c r="N210" s="315"/>
    </row>
    <row r="211" spans="13:14" ht="15.75" customHeight="1" x14ac:dyDescent="0.2">
      <c r="M211" s="315"/>
      <c r="N211" s="315"/>
    </row>
    <row r="212" spans="13:14" ht="15.75" customHeight="1" x14ac:dyDescent="0.2">
      <c r="M212" s="315"/>
      <c r="N212" s="315"/>
    </row>
    <row r="213" spans="13:14" ht="15.75" customHeight="1" x14ac:dyDescent="0.2">
      <c r="M213" s="315"/>
      <c r="N213" s="315"/>
    </row>
    <row r="214" spans="13:14" ht="15.75" customHeight="1" x14ac:dyDescent="0.2">
      <c r="M214" s="315"/>
      <c r="N214" s="315"/>
    </row>
    <row r="215" spans="13:14" ht="15.75" customHeight="1" x14ac:dyDescent="0.2">
      <c r="M215" s="315"/>
      <c r="N215" s="315"/>
    </row>
    <row r="216" spans="13:14" ht="15.75" customHeight="1" x14ac:dyDescent="0.2">
      <c r="M216" s="315"/>
      <c r="N216" s="315"/>
    </row>
    <row r="217" spans="13:14" ht="15.75" customHeight="1" x14ac:dyDescent="0.2">
      <c r="M217" s="315"/>
      <c r="N217" s="315"/>
    </row>
    <row r="218" spans="13:14" ht="15.75" customHeight="1" x14ac:dyDescent="0.2">
      <c r="M218" s="315"/>
      <c r="N218" s="315"/>
    </row>
    <row r="219" spans="13:14" ht="15.75" customHeight="1" x14ac:dyDescent="0.2">
      <c r="M219" s="315"/>
      <c r="N219" s="315"/>
    </row>
    <row r="220" spans="13:14" ht="15.75" customHeight="1" x14ac:dyDescent="0.2">
      <c r="M220" s="315"/>
      <c r="N220" s="315"/>
    </row>
    <row r="221" spans="13:14" ht="15.75" customHeight="1" x14ac:dyDescent="0.2">
      <c r="M221" s="315"/>
      <c r="N221" s="315"/>
    </row>
    <row r="222" spans="13:14" ht="15.75" customHeight="1" x14ac:dyDescent="0.2">
      <c r="M222" s="315"/>
      <c r="N222" s="315"/>
    </row>
    <row r="223" spans="13:14" ht="15.75" customHeight="1" x14ac:dyDescent="0.2">
      <c r="M223" s="315"/>
      <c r="N223" s="315"/>
    </row>
    <row r="224" spans="13:14" ht="15.75" customHeight="1" x14ac:dyDescent="0.2">
      <c r="M224" s="315"/>
      <c r="N224" s="315"/>
    </row>
    <row r="225" spans="13:14" ht="15.75" customHeight="1" x14ac:dyDescent="0.2">
      <c r="M225" s="315"/>
      <c r="N225" s="315"/>
    </row>
    <row r="226" spans="13:14" ht="15.75" customHeight="1" x14ac:dyDescent="0.2">
      <c r="M226" s="315"/>
      <c r="N226" s="315"/>
    </row>
    <row r="227" spans="13:14" ht="15.75" customHeight="1" x14ac:dyDescent="0.2">
      <c r="M227" s="315"/>
      <c r="N227" s="315"/>
    </row>
    <row r="228" spans="13:14" ht="15.75" customHeight="1" x14ac:dyDescent="0.2">
      <c r="M228" s="315"/>
      <c r="N228" s="315"/>
    </row>
    <row r="229" spans="13:14" ht="15.75" customHeight="1" x14ac:dyDescent="0.2">
      <c r="M229" s="315"/>
      <c r="N229" s="315"/>
    </row>
    <row r="230" spans="13:14" ht="15.75" customHeight="1" x14ac:dyDescent="0.2">
      <c r="M230" s="315"/>
      <c r="N230" s="315"/>
    </row>
    <row r="231" spans="13:14" ht="15.75" customHeight="1" x14ac:dyDescent="0.2">
      <c r="M231" s="315"/>
      <c r="N231" s="315"/>
    </row>
    <row r="232" spans="13:14" ht="15.75" customHeight="1" x14ac:dyDescent="0.2">
      <c r="M232" s="315"/>
      <c r="N232" s="315"/>
    </row>
    <row r="233" spans="13:14" ht="15.75" customHeight="1" x14ac:dyDescent="0.2">
      <c r="M233" s="315"/>
      <c r="N233" s="315"/>
    </row>
    <row r="234" spans="13:14" ht="15.75" customHeight="1" x14ac:dyDescent="0.2">
      <c r="M234" s="315"/>
      <c r="N234" s="315"/>
    </row>
    <row r="235" spans="13:14" ht="15.75" customHeight="1" x14ac:dyDescent="0.2">
      <c r="M235" s="315"/>
      <c r="N235" s="315"/>
    </row>
    <row r="236" spans="13:14" ht="15.75" customHeight="1" x14ac:dyDescent="0.2">
      <c r="M236" s="315"/>
      <c r="N236" s="315"/>
    </row>
    <row r="237" spans="13:14" ht="15.75" customHeight="1" x14ac:dyDescent="0.2">
      <c r="M237" s="315"/>
      <c r="N237" s="315"/>
    </row>
    <row r="238" spans="13:14" ht="15.75" customHeight="1" x14ac:dyDescent="0.2">
      <c r="M238" s="315"/>
      <c r="N238" s="315"/>
    </row>
    <row r="239" spans="13:14" ht="15.75" customHeight="1" x14ac:dyDescent="0.2">
      <c r="M239" s="315"/>
      <c r="N239" s="315"/>
    </row>
    <row r="240" spans="13:14" ht="15.75" customHeight="1" x14ac:dyDescent="0.2">
      <c r="M240" s="315"/>
      <c r="N240" s="315"/>
    </row>
    <row r="241" spans="13:14" ht="15.75" customHeight="1" x14ac:dyDescent="0.2">
      <c r="M241" s="315"/>
      <c r="N241" s="315"/>
    </row>
    <row r="242" spans="13:14" ht="15.75" customHeight="1" x14ac:dyDescent="0.2">
      <c r="M242" s="315"/>
      <c r="N242" s="315"/>
    </row>
    <row r="243" spans="13:14" ht="15.75" customHeight="1" x14ac:dyDescent="0.2">
      <c r="M243" s="315"/>
      <c r="N243" s="315"/>
    </row>
    <row r="244" spans="13:14" ht="15.75" customHeight="1" x14ac:dyDescent="0.2">
      <c r="M244" s="315"/>
      <c r="N244" s="315"/>
    </row>
    <row r="245" spans="13:14" ht="15.75" customHeight="1" x14ac:dyDescent="0.2">
      <c r="M245" s="315"/>
      <c r="N245" s="315"/>
    </row>
    <row r="246" spans="13:14" ht="15.75" customHeight="1" x14ac:dyDescent="0.2">
      <c r="M246" s="315"/>
      <c r="N246" s="315"/>
    </row>
    <row r="247" spans="13:14" ht="15.75" customHeight="1" x14ac:dyDescent="0.2">
      <c r="M247" s="315"/>
      <c r="N247" s="315"/>
    </row>
    <row r="248" spans="13:14" ht="15.75" customHeight="1" x14ac:dyDescent="0.2">
      <c r="M248" s="315"/>
      <c r="N248" s="315"/>
    </row>
    <row r="249" spans="13:14" ht="15.75" customHeight="1" x14ac:dyDescent="0.2">
      <c r="M249" s="315"/>
      <c r="N249" s="315"/>
    </row>
    <row r="250" spans="13:14" ht="15.75" customHeight="1" x14ac:dyDescent="0.2">
      <c r="M250" s="315"/>
      <c r="N250" s="315"/>
    </row>
    <row r="251" spans="13:14" ht="15.75" customHeight="1" x14ac:dyDescent="0.2">
      <c r="M251" s="315"/>
      <c r="N251" s="315"/>
    </row>
    <row r="252" spans="13:14" ht="15.75" customHeight="1" x14ac:dyDescent="0.2">
      <c r="M252" s="315"/>
      <c r="N252" s="315"/>
    </row>
    <row r="253" spans="13:14" ht="15.75" customHeight="1" x14ac:dyDescent="0.2">
      <c r="M253" s="315"/>
      <c r="N253" s="315"/>
    </row>
    <row r="254" spans="13:14" ht="15.75" customHeight="1" x14ac:dyDescent="0.2">
      <c r="M254" s="315"/>
      <c r="N254" s="315"/>
    </row>
    <row r="255" spans="13:14" ht="15.75" customHeight="1" x14ac:dyDescent="0.2">
      <c r="M255" s="315"/>
      <c r="N255" s="315"/>
    </row>
    <row r="256" spans="13:14" ht="15.75" customHeight="1" x14ac:dyDescent="0.2">
      <c r="M256" s="315"/>
      <c r="N256" s="315"/>
    </row>
    <row r="257" spans="13:14" ht="15.75" customHeight="1" x14ac:dyDescent="0.2">
      <c r="M257" s="315"/>
      <c r="N257" s="315"/>
    </row>
    <row r="258" spans="13:14" ht="15.75" customHeight="1" x14ac:dyDescent="0.2">
      <c r="M258" s="315"/>
      <c r="N258" s="315"/>
    </row>
    <row r="259" spans="13:14" ht="15.75" customHeight="1" x14ac:dyDescent="0.2">
      <c r="M259" s="315"/>
      <c r="N259" s="315"/>
    </row>
    <row r="260" spans="13:14" ht="15.75" customHeight="1" x14ac:dyDescent="0.2">
      <c r="M260" s="315"/>
      <c r="N260" s="315"/>
    </row>
    <row r="261" spans="13:14" ht="15.75" customHeight="1" x14ac:dyDescent="0.2">
      <c r="M261" s="315"/>
      <c r="N261" s="315"/>
    </row>
    <row r="262" spans="13:14" ht="15.75" customHeight="1" x14ac:dyDescent="0.2">
      <c r="M262" s="315"/>
      <c r="N262" s="315"/>
    </row>
    <row r="263" spans="13:14" ht="15.75" customHeight="1" x14ac:dyDescent="0.2">
      <c r="M263" s="315"/>
      <c r="N263" s="315"/>
    </row>
    <row r="264" spans="13:14" ht="15.75" customHeight="1" x14ac:dyDescent="0.2">
      <c r="M264" s="315"/>
      <c r="N264" s="315"/>
    </row>
    <row r="265" spans="13:14" ht="15.75" customHeight="1" x14ac:dyDescent="0.2">
      <c r="M265" s="315"/>
      <c r="N265" s="315"/>
    </row>
    <row r="266" spans="13:14" ht="15.75" customHeight="1" x14ac:dyDescent="0.2">
      <c r="M266" s="315"/>
      <c r="N266" s="315"/>
    </row>
    <row r="267" spans="13:14" ht="15.75" customHeight="1" x14ac:dyDescent="0.2">
      <c r="M267" s="315"/>
      <c r="N267" s="315"/>
    </row>
    <row r="268" spans="13:14" ht="15.75" customHeight="1" x14ac:dyDescent="0.2">
      <c r="M268" s="315"/>
      <c r="N268" s="315"/>
    </row>
    <row r="269" spans="13:14" ht="15.75" customHeight="1" x14ac:dyDescent="0.2">
      <c r="M269" s="315"/>
      <c r="N269" s="315"/>
    </row>
    <row r="270" spans="13:14" ht="15.75" customHeight="1" x14ac:dyDescent="0.2">
      <c r="M270" s="315"/>
      <c r="N270" s="315"/>
    </row>
    <row r="271" spans="13:14" ht="15.75" customHeight="1" x14ac:dyDescent="0.2">
      <c r="M271" s="315"/>
      <c r="N271" s="315"/>
    </row>
    <row r="272" spans="13:14" ht="15.75" customHeight="1" x14ac:dyDescent="0.2">
      <c r="M272" s="315"/>
      <c r="N272" s="315"/>
    </row>
    <row r="273" spans="13:14" ht="15.75" customHeight="1" x14ac:dyDescent="0.2">
      <c r="M273" s="315"/>
      <c r="N273" s="315"/>
    </row>
    <row r="274" spans="13:14" ht="15.75" customHeight="1" x14ac:dyDescent="0.2">
      <c r="M274" s="315"/>
      <c r="N274" s="315"/>
    </row>
    <row r="275" spans="13:14" ht="15.75" customHeight="1" x14ac:dyDescent="0.2">
      <c r="M275" s="315"/>
      <c r="N275" s="315"/>
    </row>
    <row r="276" spans="13:14" ht="15.75" customHeight="1" x14ac:dyDescent="0.2">
      <c r="M276" s="315"/>
      <c r="N276" s="315"/>
    </row>
    <row r="277" spans="13:14" ht="15.75" customHeight="1" x14ac:dyDescent="0.2">
      <c r="M277" s="315"/>
      <c r="N277" s="315"/>
    </row>
    <row r="278" spans="13:14" ht="15.75" customHeight="1" x14ac:dyDescent="0.2">
      <c r="M278" s="315"/>
      <c r="N278" s="315"/>
    </row>
    <row r="279" spans="13:14" ht="15.75" customHeight="1" x14ac:dyDescent="0.2">
      <c r="M279" s="315"/>
      <c r="N279" s="315"/>
    </row>
    <row r="280" spans="13:14" ht="15.75" customHeight="1" x14ac:dyDescent="0.2">
      <c r="M280" s="315"/>
      <c r="N280" s="315"/>
    </row>
    <row r="281" spans="13:14" ht="15.75" customHeight="1" x14ac:dyDescent="0.2">
      <c r="M281" s="315"/>
      <c r="N281" s="315"/>
    </row>
    <row r="282" spans="13:14" ht="15.75" customHeight="1" x14ac:dyDescent="0.2">
      <c r="M282" s="315"/>
      <c r="N282" s="315"/>
    </row>
    <row r="283" spans="13:14" ht="15.75" customHeight="1" x14ac:dyDescent="0.2">
      <c r="M283" s="315"/>
      <c r="N283" s="315"/>
    </row>
    <row r="284" spans="13:14" ht="15.75" customHeight="1" x14ac:dyDescent="0.2">
      <c r="M284" s="315"/>
      <c r="N284" s="315"/>
    </row>
    <row r="285" spans="13:14" ht="15.75" customHeight="1" x14ac:dyDescent="0.2">
      <c r="M285" s="315"/>
      <c r="N285" s="315"/>
    </row>
    <row r="286" spans="13:14" ht="15.75" customHeight="1" x14ac:dyDescent="0.2">
      <c r="M286" s="315"/>
      <c r="N286" s="315"/>
    </row>
    <row r="287" spans="13:14" ht="15.75" customHeight="1" x14ac:dyDescent="0.2">
      <c r="M287" s="315"/>
      <c r="N287" s="315"/>
    </row>
    <row r="288" spans="13:14" ht="15.75" customHeight="1" x14ac:dyDescent="0.2">
      <c r="M288" s="315"/>
      <c r="N288" s="315"/>
    </row>
    <row r="289" spans="13:14" ht="15.75" customHeight="1" x14ac:dyDescent="0.2">
      <c r="M289" s="315"/>
      <c r="N289" s="315"/>
    </row>
    <row r="290" spans="13:14" ht="15.75" customHeight="1" x14ac:dyDescent="0.2">
      <c r="M290" s="315"/>
      <c r="N290" s="315"/>
    </row>
    <row r="291" spans="13:14" ht="15.75" customHeight="1" x14ac:dyDescent="0.2">
      <c r="M291" s="315"/>
      <c r="N291" s="315"/>
    </row>
    <row r="292" spans="13:14" ht="15.75" customHeight="1" x14ac:dyDescent="0.2">
      <c r="M292" s="315"/>
      <c r="N292" s="315"/>
    </row>
    <row r="293" spans="13:14" ht="15.75" customHeight="1" x14ac:dyDescent="0.2">
      <c r="M293" s="315"/>
      <c r="N293" s="315"/>
    </row>
    <row r="294" spans="13:14" ht="15.75" customHeight="1" x14ac:dyDescent="0.2">
      <c r="M294" s="315"/>
      <c r="N294" s="315"/>
    </row>
    <row r="295" spans="13:14" ht="15.75" customHeight="1" x14ac:dyDescent="0.2">
      <c r="M295" s="315"/>
      <c r="N295" s="315"/>
    </row>
    <row r="296" spans="13:14" ht="15.75" customHeight="1" x14ac:dyDescent="0.2">
      <c r="M296" s="315"/>
      <c r="N296" s="315"/>
    </row>
    <row r="297" spans="13:14" ht="15.75" customHeight="1" x14ac:dyDescent="0.2">
      <c r="M297" s="315"/>
      <c r="N297" s="315"/>
    </row>
    <row r="298" spans="13:14" ht="15.75" customHeight="1" x14ac:dyDescent="0.2">
      <c r="M298" s="315"/>
      <c r="N298" s="315"/>
    </row>
    <row r="299" spans="13:14" ht="15.75" customHeight="1" x14ac:dyDescent="0.2">
      <c r="M299" s="315"/>
      <c r="N299" s="315"/>
    </row>
    <row r="300" spans="13:14" ht="15.75" customHeight="1" x14ac:dyDescent="0.2">
      <c r="M300" s="315"/>
      <c r="N300" s="315"/>
    </row>
    <row r="301" spans="13:14" ht="15.75" customHeight="1" x14ac:dyDescent="0.2">
      <c r="M301" s="315"/>
      <c r="N301" s="315"/>
    </row>
    <row r="302" spans="13:14" ht="15.75" customHeight="1" x14ac:dyDescent="0.2">
      <c r="M302" s="315"/>
      <c r="N302" s="315"/>
    </row>
    <row r="303" spans="13:14" ht="15.75" customHeight="1" x14ac:dyDescent="0.2">
      <c r="M303" s="315"/>
      <c r="N303" s="315"/>
    </row>
    <row r="304" spans="13:14" ht="15.75" customHeight="1" x14ac:dyDescent="0.2">
      <c r="M304" s="315"/>
      <c r="N304" s="315"/>
    </row>
    <row r="305" spans="13:14" ht="15.75" customHeight="1" x14ac:dyDescent="0.2">
      <c r="M305" s="315"/>
      <c r="N305" s="315"/>
    </row>
    <row r="306" spans="13:14" ht="15.75" customHeight="1" x14ac:dyDescent="0.2">
      <c r="M306" s="315"/>
      <c r="N306" s="315"/>
    </row>
    <row r="307" spans="13:14" ht="15.75" customHeight="1" x14ac:dyDescent="0.2">
      <c r="M307" s="315"/>
      <c r="N307" s="315"/>
    </row>
    <row r="308" spans="13:14" ht="15.75" customHeight="1" x14ac:dyDescent="0.2">
      <c r="M308" s="315"/>
      <c r="N308" s="315"/>
    </row>
    <row r="309" spans="13:14" ht="15.75" customHeight="1" x14ac:dyDescent="0.2">
      <c r="M309" s="315"/>
      <c r="N309" s="315"/>
    </row>
    <row r="310" spans="13:14" ht="15.75" customHeight="1" x14ac:dyDescent="0.2">
      <c r="M310" s="315"/>
      <c r="N310" s="315"/>
    </row>
    <row r="311" spans="13:14" ht="15.75" customHeight="1" x14ac:dyDescent="0.2">
      <c r="M311" s="315"/>
      <c r="N311" s="315"/>
    </row>
    <row r="312" spans="13:14" ht="15.75" customHeight="1" x14ac:dyDescent="0.2">
      <c r="M312" s="315"/>
      <c r="N312" s="315"/>
    </row>
    <row r="313" spans="13:14" ht="15.75" customHeight="1" x14ac:dyDescent="0.2">
      <c r="M313" s="315"/>
      <c r="N313" s="315"/>
    </row>
    <row r="314" spans="13:14" ht="15.75" customHeight="1" x14ac:dyDescent="0.2">
      <c r="M314" s="315"/>
      <c r="N314" s="315"/>
    </row>
    <row r="315" spans="13:14" ht="15.75" customHeight="1" x14ac:dyDescent="0.2">
      <c r="M315" s="315"/>
      <c r="N315" s="315"/>
    </row>
    <row r="316" spans="13:14" ht="15.75" customHeight="1" x14ac:dyDescent="0.2">
      <c r="M316" s="315"/>
      <c r="N316" s="315"/>
    </row>
    <row r="317" spans="13:14" ht="15.75" customHeight="1" x14ac:dyDescent="0.2">
      <c r="M317" s="315"/>
      <c r="N317" s="315"/>
    </row>
    <row r="318" spans="13:14" ht="15.75" customHeight="1" x14ac:dyDescent="0.2">
      <c r="M318" s="315"/>
      <c r="N318" s="315"/>
    </row>
    <row r="319" spans="13:14" ht="15.75" customHeight="1" x14ac:dyDescent="0.2">
      <c r="M319" s="315"/>
      <c r="N319" s="315"/>
    </row>
    <row r="320" spans="13:14" ht="15.75" customHeight="1" x14ac:dyDescent="0.2">
      <c r="M320" s="315"/>
      <c r="N320" s="315"/>
    </row>
    <row r="321" spans="13:14" ht="15.75" customHeight="1" x14ac:dyDescent="0.2">
      <c r="M321" s="315"/>
      <c r="N321" s="315"/>
    </row>
    <row r="322" spans="13:14" ht="15.75" customHeight="1" x14ac:dyDescent="0.2">
      <c r="M322" s="315"/>
      <c r="N322" s="315"/>
    </row>
    <row r="323" spans="13:14" ht="15.75" customHeight="1" x14ac:dyDescent="0.2">
      <c r="M323" s="315"/>
      <c r="N323" s="315"/>
    </row>
    <row r="324" spans="13:14" ht="15.75" customHeight="1" x14ac:dyDescent="0.2">
      <c r="M324" s="315"/>
      <c r="N324" s="315"/>
    </row>
    <row r="325" spans="13:14" ht="15.75" customHeight="1" x14ac:dyDescent="0.2">
      <c r="M325" s="315"/>
      <c r="N325" s="315"/>
    </row>
    <row r="326" spans="13:14" ht="15.75" customHeight="1" x14ac:dyDescent="0.2">
      <c r="M326" s="315"/>
      <c r="N326" s="315"/>
    </row>
    <row r="327" spans="13:14" ht="15.75" customHeight="1" x14ac:dyDescent="0.2">
      <c r="M327" s="315"/>
      <c r="N327" s="315"/>
    </row>
    <row r="328" spans="13:14" ht="15.75" customHeight="1" x14ac:dyDescent="0.2">
      <c r="M328" s="315"/>
      <c r="N328" s="315"/>
    </row>
    <row r="329" spans="13:14" ht="15.75" customHeight="1" x14ac:dyDescent="0.2">
      <c r="M329" s="315"/>
      <c r="N329" s="315"/>
    </row>
    <row r="330" spans="13:14" ht="15.75" customHeight="1" x14ac:dyDescent="0.2">
      <c r="M330" s="315"/>
      <c r="N330" s="315"/>
    </row>
    <row r="331" spans="13:14" ht="15.75" customHeight="1" x14ac:dyDescent="0.2">
      <c r="M331" s="315"/>
      <c r="N331" s="315"/>
    </row>
    <row r="332" spans="13:14" ht="15.75" customHeight="1" x14ac:dyDescent="0.2">
      <c r="M332" s="315"/>
      <c r="N332" s="315"/>
    </row>
    <row r="333" spans="13:14" ht="15.75" customHeight="1" x14ac:dyDescent="0.2">
      <c r="M333" s="315"/>
      <c r="N333" s="315"/>
    </row>
    <row r="334" spans="13:14" ht="15.75" customHeight="1" x14ac:dyDescent="0.2">
      <c r="M334" s="315"/>
      <c r="N334" s="315"/>
    </row>
    <row r="335" spans="13:14" ht="15.75" customHeight="1" x14ac:dyDescent="0.2">
      <c r="M335" s="315"/>
      <c r="N335" s="315"/>
    </row>
    <row r="336" spans="13:14" ht="15.75" customHeight="1" x14ac:dyDescent="0.2">
      <c r="M336" s="315"/>
      <c r="N336" s="315"/>
    </row>
    <row r="337" spans="13:14" ht="15.75" customHeight="1" x14ac:dyDescent="0.2">
      <c r="M337" s="315"/>
      <c r="N337" s="315"/>
    </row>
    <row r="338" spans="13:14" ht="15.75" customHeight="1" x14ac:dyDescent="0.2">
      <c r="M338" s="315"/>
      <c r="N338" s="315"/>
    </row>
    <row r="339" spans="13:14" ht="15.75" customHeight="1" x14ac:dyDescent="0.2">
      <c r="M339" s="315"/>
      <c r="N339" s="315"/>
    </row>
    <row r="340" spans="13:14" ht="15.75" customHeight="1" x14ac:dyDescent="0.2">
      <c r="M340" s="315"/>
      <c r="N340" s="315"/>
    </row>
    <row r="341" spans="13:14" ht="15.75" customHeight="1" x14ac:dyDescent="0.2">
      <c r="M341" s="315"/>
      <c r="N341" s="315"/>
    </row>
    <row r="342" spans="13:14" ht="15.75" customHeight="1" x14ac:dyDescent="0.2">
      <c r="M342" s="315"/>
      <c r="N342" s="315"/>
    </row>
    <row r="343" spans="13:14" ht="15.75" customHeight="1" x14ac:dyDescent="0.2">
      <c r="M343" s="315"/>
      <c r="N343" s="315"/>
    </row>
    <row r="344" spans="13:14" ht="15.75" customHeight="1" x14ac:dyDescent="0.2">
      <c r="M344" s="315"/>
      <c r="N344" s="315"/>
    </row>
    <row r="345" spans="13:14" ht="15.75" customHeight="1" x14ac:dyDescent="0.2">
      <c r="M345" s="315"/>
      <c r="N345" s="315"/>
    </row>
    <row r="346" spans="13:14" ht="15.75" customHeight="1" x14ac:dyDescent="0.2">
      <c r="M346" s="315"/>
      <c r="N346" s="315"/>
    </row>
    <row r="347" spans="13:14" ht="15.75" customHeight="1" x14ac:dyDescent="0.2">
      <c r="M347" s="315"/>
      <c r="N347" s="315"/>
    </row>
    <row r="348" spans="13:14" ht="15.75" customHeight="1" x14ac:dyDescent="0.2">
      <c r="M348" s="315"/>
      <c r="N348" s="315"/>
    </row>
    <row r="349" spans="13:14" ht="15.75" customHeight="1" x14ac:dyDescent="0.2">
      <c r="M349" s="315"/>
      <c r="N349" s="315"/>
    </row>
    <row r="350" spans="13:14" ht="15.75" customHeight="1" x14ac:dyDescent="0.2">
      <c r="M350" s="315"/>
      <c r="N350" s="315"/>
    </row>
    <row r="351" spans="13:14" ht="15.75" customHeight="1" x14ac:dyDescent="0.2">
      <c r="M351" s="315"/>
      <c r="N351" s="315"/>
    </row>
    <row r="352" spans="13:14" ht="15.75" customHeight="1" x14ac:dyDescent="0.2">
      <c r="M352" s="315"/>
      <c r="N352" s="315"/>
    </row>
    <row r="353" spans="13:14" ht="15.75" customHeight="1" x14ac:dyDescent="0.2">
      <c r="M353" s="315"/>
      <c r="N353" s="315"/>
    </row>
    <row r="354" spans="13:14" ht="15.75" customHeight="1" x14ac:dyDescent="0.2">
      <c r="M354" s="315"/>
      <c r="N354" s="315"/>
    </row>
    <row r="355" spans="13:14" ht="15.75" customHeight="1" x14ac:dyDescent="0.2">
      <c r="M355" s="315"/>
      <c r="N355" s="315"/>
    </row>
    <row r="356" spans="13:14" ht="15.75" customHeight="1" x14ac:dyDescent="0.2">
      <c r="M356" s="315"/>
      <c r="N356" s="315"/>
    </row>
    <row r="357" spans="13:14" ht="15.75" customHeight="1" x14ac:dyDescent="0.2">
      <c r="M357" s="315"/>
      <c r="N357" s="315"/>
    </row>
    <row r="358" spans="13:14" ht="15.75" customHeight="1" x14ac:dyDescent="0.2">
      <c r="M358" s="315"/>
      <c r="N358" s="315"/>
    </row>
    <row r="359" spans="13:14" ht="15.75" customHeight="1" x14ac:dyDescent="0.2">
      <c r="M359" s="315"/>
      <c r="N359" s="315"/>
    </row>
    <row r="360" spans="13:14" ht="15.75" customHeight="1" x14ac:dyDescent="0.2">
      <c r="M360" s="315"/>
      <c r="N360" s="315"/>
    </row>
    <row r="361" spans="13:14" ht="15.75" customHeight="1" x14ac:dyDescent="0.2">
      <c r="M361" s="315"/>
      <c r="N361" s="315"/>
    </row>
    <row r="362" spans="13:14" ht="15.75" customHeight="1" x14ac:dyDescent="0.2">
      <c r="M362" s="315"/>
      <c r="N362" s="315"/>
    </row>
    <row r="363" spans="13:14" ht="15.75" customHeight="1" x14ac:dyDescent="0.2">
      <c r="M363" s="315"/>
      <c r="N363" s="315"/>
    </row>
    <row r="364" spans="13:14" ht="15.75" customHeight="1" x14ac:dyDescent="0.2">
      <c r="M364" s="315"/>
      <c r="N364" s="315"/>
    </row>
    <row r="365" spans="13:14" ht="15.75" customHeight="1" x14ac:dyDescent="0.2">
      <c r="M365" s="315"/>
      <c r="N365" s="315"/>
    </row>
    <row r="366" spans="13:14" ht="15.75" customHeight="1" x14ac:dyDescent="0.2">
      <c r="M366" s="315"/>
      <c r="N366" s="315"/>
    </row>
    <row r="367" spans="13:14" ht="15.75" customHeight="1" x14ac:dyDescent="0.2">
      <c r="M367" s="315"/>
      <c r="N367" s="315"/>
    </row>
    <row r="368" spans="13:14" ht="15.75" customHeight="1" x14ac:dyDescent="0.2">
      <c r="M368" s="315"/>
      <c r="N368" s="315"/>
    </row>
    <row r="369" spans="13:14" ht="15.75" customHeight="1" x14ac:dyDescent="0.2">
      <c r="M369" s="315"/>
      <c r="N369" s="315"/>
    </row>
    <row r="370" spans="13:14" ht="15.75" customHeight="1" x14ac:dyDescent="0.2">
      <c r="M370" s="315"/>
      <c r="N370" s="315"/>
    </row>
    <row r="371" spans="13:14" ht="15.75" customHeight="1" x14ac:dyDescent="0.2">
      <c r="M371" s="315"/>
      <c r="N371" s="315"/>
    </row>
    <row r="372" spans="13:14" ht="15.75" customHeight="1" x14ac:dyDescent="0.2">
      <c r="M372" s="315"/>
      <c r="N372" s="315"/>
    </row>
    <row r="373" spans="13:14" ht="15.75" customHeight="1" x14ac:dyDescent="0.2">
      <c r="M373" s="315"/>
      <c r="N373" s="315"/>
    </row>
    <row r="374" spans="13:14" ht="15.75" customHeight="1" x14ac:dyDescent="0.2">
      <c r="M374" s="315"/>
      <c r="N374" s="315"/>
    </row>
    <row r="375" spans="13:14" ht="15.75" customHeight="1" x14ac:dyDescent="0.2">
      <c r="M375" s="315"/>
      <c r="N375" s="315"/>
    </row>
    <row r="376" spans="13:14" ht="15.75" customHeight="1" x14ac:dyDescent="0.2">
      <c r="M376" s="315"/>
      <c r="N376" s="315"/>
    </row>
    <row r="377" spans="13:14" ht="15.75" customHeight="1" x14ac:dyDescent="0.2">
      <c r="M377" s="315"/>
      <c r="N377" s="315"/>
    </row>
    <row r="378" spans="13:14" ht="15.75" customHeight="1" x14ac:dyDescent="0.2">
      <c r="M378" s="315"/>
      <c r="N378" s="315"/>
    </row>
    <row r="379" spans="13:14" ht="15.75" customHeight="1" x14ac:dyDescent="0.2">
      <c r="M379" s="315"/>
      <c r="N379" s="315"/>
    </row>
    <row r="380" spans="13:14" ht="15.75" customHeight="1" x14ac:dyDescent="0.2">
      <c r="M380" s="315"/>
      <c r="N380" s="315"/>
    </row>
    <row r="381" spans="13:14" ht="15.75" customHeight="1" x14ac:dyDescent="0.2">
      <c r="M381" s="315"/>
      <c r="N381" s="315"/>
    </row>
    <row r="382" spans="13:14" ht="15.75" customHeight="1" x14ac:dyDescent="0.2">
      <c r="M382" s="315"/>
      <c r="N382" s="315"/>
    </row>
    <row r="383" spans="13:14" ht="15.75" customHeight="1" x14ac:dyDescent="0.2">
      <c r="M383" s="315"/>
      <c r="N383" s="315"/>
    </row>
    <row r="384" spans="13:14" ht="15.75" customHeight="1" x14ac:dyDescent="0.2">
      <c r="M384" s="315"/>
      <c r="N384" s="315"/>
    </row>
    <row r="385" spans="13:14" ht="15.75" customHeight="1" x14ac:dyDescent="0.2">
      <c r="M385" s="315"/>
      <c r="N385" s="315"/>
    </row>
    <row r="386" spans="13:14" ht="15.75" customHeight="1" x14ac:dyDescent="0.2">
      <c r="M386" s="315"/>
      <c r="N386" s="315"/>
    </row>
    <row r="387" spans="13:14" ht="15.75" customHeight="1" x14ac:dyDescent="0.2">
      <c r="M387" s="315"/>
      <c r="N387" s="315"/>
    </row>
    <row r="388" spans="13:14" ht="15.75" customHeight="1" x14ac:dyDescent="0.2">
      <c r="M388" s="315"/>
      <c r="N388" s="315"/>
    </row>
    <row r="389" spans="13:14" ht="15.75" customHeight="1" x14ac:dyDescent="0.2">
      <c r="M389" s="315"/>
      <c r="N389" s="315"/>
    </row>
    <row r="390" spans="13:14" ht="15.75" customHeight="1" x14ac:dyDescent="0.2">
      <c r="M390" s="315"/>
      <c r="N390" s="315"/>
    </row>
    <row r="391" spans="13:14" ht="15.75" customHeight="1" x14ac:dyDescent="0.2">
      <c r="M391" s="315"/>
      <c r="N391" s="315"/>
    </row>
    <row r="392" spans="13:14" ht="15.75" customHeight="1" x14ac:dyDescent="0.2">
      <c r="M392" s="315"/>
      <c r="N392" s="315"/>
    </row>
    <row r="393" spans="13:14" ht="15.75" customHeight="1" x14ac:dyDescent="0.2">
      <c r="M393" s="315"/>
      <c r="N393" s="315"/>
    </row>
    <row r="394" spans="13:14" ht="15.75" customHeight="1" x14ac:dyDescent="0.2">
      <c r="M394" s="315"/>
      <c r="N394" s="315"/>
    </row>
    <row r="395" spans="13:14" ht="15.75" customHeight="1" x14ac:dyDescent="0.2">
      <c r="M395" s="315"/>
      <c r="N395" s="315"/>
    </row>
    <row r="396" spans="13:14" ht="15.75" customHeight="1" x14ac:dyDescent="0.2">
      <c r="M396" s="315"/>
      <c r="N396" s="315"/>
    </row>
    <row r="397" spans="13:14" ht="15.75" customHeight="1" x14ac:dyDescent="0.2">
      <c r="M397" s="315"/>
      <c r="N397" s="315"/>
    </row>
    <row r="398" spans="13:14" ht="15.75" customHeight="1" x14ac:dyDescent="0.2">
      <c r="M398" s="315"/>
      <c r="N398" s="315"/>
    </row>
    <row r="399" spans="13:14" ht="15.75" customHeight="1" x14ac:dyDescent="0.2">
      <c r="M399" s="315"/>
      <c r="N399" s="315"/>
    </row>
    <row r="400" spans="13:14" ht="15.75" customHeight="1" x14ac:dyDescent="0.2">
      <c r="M400" s="315"/>
      <c r="N400" s="315"/>
    </row>
    <row r="401" spans="13:14" ht="15.75" customHeight="1" x14ac:dyDescent="0.2">
      <c r="M401" s="315"/>
      <c r="N401" s="315"/>
    </row>
    <row r="402" spans="13:14" ht="15.75" customHeight="1" x14ac:dyDescent="0.2">
      <c r="M402" s="315"/>
      <c r="N402" s="315"/>
    </row>
    <row r="403" spans="13:14" ht="15.75" customHeight="1" x14ac:dyDescent="0.2">
      <c r="M403" s="315"/>
      <c r="N403" s="315"/>
    </row>
    <row r="404" spans="13:14" ht="15.75" customHeight="1" x14ac:dyDescent="0.2">
      <c r="M404" s="315"/>
      <c r="N404" s="315"/>
    </row>
    <row r="405" spans="13:14" ht="15.75" customHeight="1" x14ac:dyDescent="0.2">
      <c r="M405" s="315"/>
      <c r="N405" s="315"/>
    </row>
    <row r="406" spans="13:14" ht="15.75" customHeight="1" x14ac:dyDescent="0.2">
      <c r="M406" s="315"/>
      <c r="N406" s="315"/>
    </row>
    <row r="407" spans="13:14" ht="15.75" customHeight="1" x14ac:dyDescent="0.2">
      <c r="M407" s="315"/>
      <c r="N407" s="315"/>
    </row>
    <row r="408" spans="13:14" ht="15.75" customHeight="1" x14ac:dyDescent="0.2">
      <c r="M408" s="315"/>
      <c r="N408" s="315"/>
    </row>
    <row r="409" spans="13:14" ht="15.75" customHeight="1" x14ac:dyDescent="0.2">
      <c r="M409" s="315"/>
      <c r="N409" s="315"/>
    </row>
    <row r="410" spans="13:14" ht="15.75" customHeight="1" x14ac:dyDescent="0.2">
      <c r="M410" s="315"/>
      <c r="N410" s="315"/>
    </row>
    <row r="411" spans="13:14" ht="15.75" customHeight="1" x14ac:dyDescent="0.2">
      <c r="M411" s="315"/>
      <c r="N411" s="315"/>
    </row>
    <row r="412" spans="13:14" ht="15.75" customHeight="1" x14ac:dyDescent="0.2">
      <c r="M412" s="315"/>
      <c r="N412" s="315"/>
    </row>
    <row r="413" spans="13:14" ht="15.75" customHeight="1" x14ac:dyDescent="0.2">
      <c r="M413" s="315"/>
      <c r="N413" s="315"/>
    </row>
    <row r="414" spans="13:14" ht="15.75" customHeight="1" x14ac:dyDescent="0.2">
      <c r="M414" s="315"/>
      <c r="N414" s="315"/>
    </row>
    <row r="415" spans="13:14" ht="15.75" customHeight="1" x14ac:dyDescent="0.2">
      <c r="M415" s="315"/>
      <c r="N415" s="315"/>
    </row>
    <row r="416" spans="13:14" ht="15.75" customHeight="1" x14ac:dyDescent="0.2">
      <c r="M416" s="315"/>
      <c r="N416" s="315"/>
    </row>
    <row r="417" spans="13:14" ht="15.75" customHeight="1" x14ac:dyDescent="0.2">
      <c r="M417" s="315"/>
      <c r="N417" s="315"/>
    </row>
    <row r="418" spans="13:14" ht="15.75" customHeight="1" x14ac:dyDescent="0.2">
      <c r="M418" s="315"/>
      <c r="N418" s="315"/>
    </row>
    <row r="419" spans="13:14" ht="15.75" customHeight="1" x14ac:dyDescent="0.2">
      <c r="M419" s="315"/>
      <c r="N419" s="315"/>
    </row>
    <row r="420" spans="13:14" ht="15.75" customHeight="1" x14ac:dyDescent="0.2">
      <c r="M420" s="315"/>
      <c r="N420" s="315"/>
    </row>
    <row r="421" spans="13:14" ht="15.75" customHeight="1" x14ac:dyDescent="0.2">
      <c r="M421" s="315"/>
      <c r="N421" s="315"/>
    </row>
    <row r="422" spans="13:14" ht="15.75" customHeight="1" x14ac:dyDescent="0.2">
      <c r="M422" s="315"/>
      <c r="N422" s="315"/>
    </row>
    <row r="423" spans="13:14" ht="15.75" customHeight="1" x14ac:dyDescent="0.2">
      <c r="M423" s="315"/>
      <c r="N423" s="315"/>
    </row>
    <row r="424" spans="13:14" ht="15.75" customHeight="1" x14ac:dyDescent="0.2">
      <c r="M424" s="315"/>
      <c r="N424" s="315"/>
    </row>
    <row r="425" spans="13:14" ht="15.75" customHeight="1" x14ac:dyDescent="0.2">
      <c r="M425" s="315"/>
      <c r="N425" s="315"/>
    </row>
    <row r="426" spans="13:14" ht="15.75" customHeight="1" x14ac:dyDescent="0.2">
      <c r="M426" s="315"/>
      <c r="N426" s="315"/>
    </row>
    <row r="427" spans="13:14" ht="15.75" customHeight="1" x14ac:dyDescent="0.2">
      <c r="M427" s="315"/>
      <c r="N427" s="315"/>
    </row>
    <row r="428" spans="13:14" ht="15.75" customHeight="1" x14ac:dyDescent="0.2">
      <c r="M428" s="315"/>
      <c r="N428" s="315"/>
    </row>
    <row r="429" spans="13:14" ht="15.75" customHeight="1" x14ac:dyDescent="0.2">
      <c r="M429" s="315"/>
      <c r="N429" s="315"/>
    </row>
    <row r="430" spans="13:14" ht="15.75" customHeight="1" x14ac:dyDescent="0.2">
      <c r="M430" s="315"/>
      <c r="N430" s="315"/>
    </row>
    <row r="431" spans="13:14" ht="15.75" customHeight="1" x14ac:dyDescent="0.2">
      <c r="M431" s="315"/>
      <c r="N431" s="315"/>
    </row>
    <row r="432" spans="13:14" ht="15.75" customHeight="1" x14ac:dyDescent="0.2">
      <c r="M432" s="315"/>
      <c r="N432" s="315"/>
    </row>
    <row r="433" spans="13:14" ht="15.75" customHeight="1" x14ac:dyDescent="0.2">
      <c r="M433" s="315"/>
      <c r="N433" s="315"/>
    </row>
    <row r="434" spans="13:14" ht="15.75" customHeight="1" x14ac:dyDescent="0.2">
      <c r="M434" s="315"/>
      <c r="N434" s="315"/>
    </row>
    <row r="435" spans="13:14" ht="15.75" customHeight="1" x14ac:dyDescent="0.2">
      <c r="M435" s="315"/>
      <c r="N435" s="315"/>
    </row>
    <row r="436" spans="13:14" ht="15.75" customHeight="1" x14ac:dyDescent="0.2">
      <c r="M436" s="315"/>
      <c r="N436" s="315"/>
    </row>
    <row r="437" spans="13:14" ht="15.75" customHeight="1" x14ac:dyDescent="0.2">
      <c r="M437" s="315"/>
      <c r="N437" s="315"/>
    </row>
    <row r="438" spans="13:14" ht="15.75" customHeight="1" x14ac:dyDescent="0.2">
      <c r="M438" s="315"/>
      <c r="N438" s="315"/>
    </row>
    <row r="439" spans="13:14" ht="15.75" customHeight="1" x14ac:dyDescent="0.2">
      <c r="M439" s="315"/>
      <c r="N439" s="315"/>
    </row>
    <row r="440" spans="13:14" ht="15.75" customHeight="1" x14ac:dyDescent="0.2">
      <c r="M440" s="315"/>
      <c r="N440" s="315"/>
    </row>
    <row r="441" spans="13:14" ht="15.75" customHeight="1" x14ac:dyDescent="0.2">
      <c r="M441" s="315"/>
      <c r="N441" s="315"/>
    </row>
    <row r="442" spans="13:14" ht="15.75" customHeight="1" x14ac:dyDescent="0.2">
      <c r="M442" s="315"/>
      <c r="N442" s="315"/>
    </row>
    <row r="443" spans="13:14" ht="15.75" customHeight="1" x14ac:dyDescent="0.2">
      <c r="M443" s="315"/>
      <c r="N443" s="315"/>
    </row>
    <row r="444" spans="13:14" ht="15.75" customHeight="1" x14ac:dyDescent="0.2">
      <c r="M444" s="315"/>
      <c r="N444" s="315"/>
    </row>
    <row r="445" spans="13:14" ht="15.75" customHeight="1" x14ac:dyDescent="0.2">
      <c r="M445" s="315"/>
      <c r="N445" s="315"/>
    </row>
    <row r="446" spans="13:14" ht="15.75" customHeight="1" x14ac:dyDescent="0.2">
      <c r="M446" s="315"/>
      <c r="N446" s="315"/>
    </row>
    <row r="447" spans="13:14" ht="15.75" customHeight="1" x14ac:dyDescent="0.2">
      <c r="M447" s="315"/>
      <c r="N447" s="315"/>
    </row>
    <row r="448" spans="13:14" ht="15.75" customHeight="1" x14ac:dyDescent="0.2">
      <c r="M448" s="315"/>
      <c r="N448" s="315"/>
    </row>
    <row r="449" spans="13:14" ht="15.75" customHeight="1" x14ac:dyDescent="0.2">
      <c r="M449" s="315"/>
      <c r="N449" s="315"/>
    </row>
    <row r="450" spans="13:14" ht="15.75" customHeight="1" x14ac:dyDescent="0.2">
      <c r="M450" s="315"/>
      <c r="N450" s="315"/>
    </row>
    <row r="451" spans="13:14" ht="15.75" customHeight="1" x14ac:dyDescent="0.2">
      <c r="M451" s="315"/>
      <c r="N451" s="315"/>
    </row>
    <row r="452" spans="13:14" ht="15.75" customHeight="1" x14ac:dyDescent="0.2">
      <c r="M452" s="315"/>
      <c r="N452" s="315"/>
    </row>
    <row r="453" spans="13:14" ht="15.75" customHeight="1" x14ac:dyDescent="0.2">
      <c r="M453" s="315"/>
      <c r="N453" s="315"/>
    </row>
    <row r="454" spans="13:14" ht="15.75" customHeight="1" x14ac:dyDescent="0.2">
      <c r="M454" s="315"/>
      <c r="N454" s="315"/>
    </row>
    <row r="455" spans="13:14" ht="15.75" customHeight="1" x14ac:dyDescent="0.2">
      <c r="M455" s="315"/>
      <c r="N455" s="315"/>
    </row>
    <row r="456" spans="13:14" ht="15.75" customHeight="1" x14ac:dyDescent="0.2">
      <c r="M456" s="315"/>
      <c r="N456" s="315"/>
    </row>
    <row r="457" spans="13:14" ht="15.75" customHeight="1" x14ac:dyDescent="0.2">
      <c r="M457" s="315"/>
      <c r="N457" s="315"/>
    </row>
    <row r="458" spans="13:14" ht="15.75" customHeight="1" x14ac:dyDescent="0.2">
      <c r="M458" s="315"/>
      <c r="N458" s="315"/>
    </row>
    <row r="459" spans="13:14" ht="15.75" customHeight="1" x14ac:dyDescent="0.2">
      <c r="M459" s="315"/>
      <c r="N459" s="315"/>
    </row>
    <row r="460" spans="13:14" ht="15.75" customHeight="1" x14ac:dyDescent="0.2">
      <c r="M460" s="315"/>
      <c r="N460" s="315"/>
    </row>
    <row r="461" spans="13:14" ht="15.75" customHeight="1" x14ac:dyDescent="0.2">
      <c r="M461" s="315"/>
      <c r="N461" s="315"/>
    </row>
    <row r="462" spans="13:14" ht="15.75" customHeight="1" x14ac:dyDescent="0.2">
      <c r="M462" s="315"/>
      <c r="N462" s="315"/>
    </row>
    <row r="463" spans="13:14" ht="15.75" customHeight="1" x14ac:dyDescent="0.2">
      <c r="M463" s="315"/>
      <c r="N463" s="315"/>
    </row>
    <row r="464" spans="13:14" ht="15.75" customHeight="1" x14ac:dyDescent="0.2">
      <c r="M464" s="315"/>
      <c r="N464" s="315"/>
    </row>
    <row r="465" spans="13:14" ht="15.75" customHeight="1" x14ac:dyDescent="0.2">
      <c r="M465" s="315"/>
      <c r="N465" s="315"/>
    </row>
    <row r="466" spans="13:14" ht="15.75" customHeight="1" x14ac:dyDescent="0.2">
      <c r="M466" s="315"/>
      <c r="N466" s="315"/>
    </row>
    <row r="467" spans="13:14" ht="15.75" customHeight="1" x14ac:dyDescent="0.2">
      <c r="M467" s="315"/>
      <c r="N467" s="315"/>
    </row>
    <row r="468" spans="13:14" ht="15.75" customHeight="1" x14ac:dyDescent="0.2">
      <c r="M468" s="315"/>
      <c r="N468" s="315"/>
    </row>
    <row r="469" spans="13:14" ht="15.75" customHeight="1" x14ac:dyDescent="0.2">
      <c r="M469" s="315"/>
      <c r="N469" s="315"/>
    </row>
    <row r="470" spans="13:14" ht="15.75" customHeight="1" x14ac:dyDescent="0.2">
      <c r="M470" s="315"/>
      <c r="N470" s="315"/>
    </row>
    <row r="471" spans="13:14" ht="15.75" customHeight="1" x14ac:dyDescent="0.2">
      <c r="M471" s="315"/>
      <c r="N471" s="315"/>
    </row>
    <row r="472" spans="13:14" ht="15.75" customHeight="1" x14ac:dyDescent="0.2">
      <c r="M472" s="315"/>
      <c r="N472" s="315"/>
    </row>
    <row r="473" spans="13:14" ht="15.75" customHeight="1" x14ac:dyDescent="0.2">
      <c r="M473" s="315"/>
      <c r="N473" s="315"/>
    </row>
    <row r="474" spans="13:14" ht="15.75" customHeight="1" x14ac:dyDescent="0.2">
      <c r="M474" s="315"/>
      <c r="N474" s="315"/>
    </row>
    <row r="475" spans="13:14" ht="15.75" customHeight="1" x14ac:dyDescent="0.2">
      <c r="M475" s="315"/>
      <c r="N475" s="315"/>
    </row>
    <row r="476" spans="13:14" ht="15.75" customHeight="1" x14ac:dyDescent="0.2">
      <c r="M476" s="315"/>
      <c r="N476" s="315"/>
    </row>
    <row r="477" spans="13:14" ht="15.75" customHeight="1" x14ac:dyDescent="0.2">
      <c r="M477" s="315"/>
      <c r="N477" s="315"/>
    </row>
    <row r="478" spans="13:14" ht="15.75" customHeight="1" x14ac:dyDescent="0.2">
      <c r="M478" s="315"/>
      <c r="N478" s="315"/>
    </row>
    <row r="479" spans="13:14" ht="15.75" customHeight="1" x14ac:dyDescent="0.2">
      <c r="M479" s="315"/>
      <c r="N479" s="315"/>
    </row>
    <row r="480" spans="13:14" ht="15.75" customHeight="1" x14ac:dyDescent="0.2">
      <c r="M480" s="315"/>
      <c r="N480" s="315"/>
    </row>
    <row r="481" spans="13:14" ht="15.75" customHeight="1" x14ac:dyDescent="0.2">
      <c r="M481" s="315"/>
      <c r="N481" s="315"/>
    </row>
    <row r="482" spans="13:14" ht="15.75" customHeight="1" x14ac:dyDescent="0.2">
      <c r="M482" s="315"/>
      <c r="N482" s="315"/>
    </row>
    <row r="483" spans="13:14" ht="15.75" customHeight="1" x14ac:dyDescent="0.2">
      <c r="M483" s="315"/>
      <c r="N483" s="315"/>
    </row>
    <row r="484" spans="13:14" ht="15.75" customHeight="1" x14ac:dyDescent="0.2">
      <c r="M484" s="315"/>
      <c r="N484" s="315"/>
    </row>
    <row r="485" spans="13:14" ht="15.75" customHeight="1" x14ac:dyDescent="0.2">
      <c r="M485" s="315"/>
      <c r="N485" s="315"/>
    </row>
    <row r="486" spans="13:14" ht="15.75" customHeight="1" x14ac:dyDescent="0.2">
      <c r="M486" s="315"/>
      <c r="N486" s="315"/>
    </row>
    <row r="487" spans="13:14" ht="15.75" customHeight="1" x14ac:dyDescent="0.2">
      <c r="M487" s="315"/>
      <c r="N487" s="315"/>
    </row>
    <row r="488" spans="13:14" ht="15.75" customHeight="1" x14ac:dyDescent="0.2">
      <c r="M488" s="315"/>
      <c r="N488" s="315"/>
    </row>
    <row r="489" spans="13:14" ht="15.75" customHeight="1" x14ac:dyDescent="0.2">
      <c r="M489" s="315"/>
      <c r="N489" s="315"/>
    </row>
    <row r="490" spans="13:14" ht="15.75" customHeight="1" x14ac:dyDescent="0.2">
      <c r="M490" s="315"/>
      <c r="N490" s="315"/>
    </row>
    <row r="491" spans="13:14" ht="15.75" customHeight="1" x14ac:dyDescent="0.2">
      <c r="M491" s="315"/>
      <c r="N491" s="315"/>
    </row>
    <row r="492" spans="13:14" ht="15.75" customHeight="1" x14ac:dyDescent="0.2">
      <c r="M492" s="315"/>
      <c r="N492" s="315"/>
    </row>
    <row r="493" spans="13:14" ht="15.75" customHeight="1" x14ac:dyDescent="0.2">
      <c r="M493" s="315"/>
      <c r="N493" s="315"/>
    </row>
    <row r="494" spans="13:14" ht="15.75" customHeight="1" x14ac:dyDescent="0.2">
      <c r="M494" s="315"/>
      <c r="N494" s="315"/>
    </row>
    <row r="495" spans="13:14" ht="15.75" customHeight="1" x14ac:dyDescent="0.2">
      <c r="M495" s="315"/>
      <c r="N495" s="315"/>
    </row>
    <row r="496" spans="13:14" ht="15.75" customHeight="1" x14ac:dyDescent="0.2">
      <c r="M496" s="315"/>
      <c r="N496" s="315"/>
    </row>
    <row r="497" spans="13:14" ht="15.75" customHeight="1" x14ac:dyDescent="0.2">
      <c r="M497" s="315"/>
      <c r="N497" s="315"/>
    </row>
    <row r="498" spans="13:14" ht="15.75" customHeight="1" x14ac:dyDescent="0.2">
      <c r="M498" s="315"/>
      <c r="N498" s="315"/>
    </row>
    <row r="499" spans="13:14" ht="15.75" customHeight="1" x14ac:dyDescent="0.2">
      <c r="M499" s="315"/>
      <c r="N499" s="315"/>
    </row>
    <row r="500" spans="13:14" ht="15.75" customHeight="1" x14ac:dyDescent="0.2">
      <c r="M500" s="315"/>
      <c r="N500" s="315"/>
    </row>
    <row r="501" spans="13:14" ht="15.75" customHeight="1" x14ac:dyDescent="0.2">
      <c r="M501" s="315"/>
      <c r="N501" s="315"/>
    </row>
    <row r="502" spans="13:14" ht="15.75" customHeight="1" x14ac:dyDescent="0.2">
      <c r="M502" s="315"/>
      <c r="N502" s="315"/>
    </row>
    <row r="503" spans="13:14" ht="15.75" customHeight="1" x14ac:dyDescent="0.2">
      <c r="M503" s="315"/>
      <c r="N503" s="315"/>
    </row>
    <row r="504" spans="13:14" ht="15.75" customHeight="1" x14ac:dyDescent="0.2">
      <c r="M504" s="315"/>
      <c r="N504" s="315"/>
    </row>
    <row r="505" spans="13:14" ht="15.75" customHeight="1" x14ac:dyDescent="0.2">
      <c r="M505" s="315"/>
      <c r="N505" s="315"/>
    </row>
    <row r="506" spans="13:14" ht="15.75" customHeight="1" x14ac:dyDescent="0.2">
      <c r="M506" s="315"/>
      <c r="N506" s="315"/>
    </row>
    <row r="507" spans="13:14" ht="15.75" customHeight="1" x14ac:dyDescent="0.2">
      <c r="M507" s="315"/>
      <c r="N507" s="315"/>
    </row>
    <row r="508" spans="13:14" ht="15.75" customHeight="1" x14ac:dyDescent="0.2">
      <c r="M508" s="315"/>
      <c r="N508" s="315"/>
    </row>
    <row r="509" spans="13:14" ht="15.75" customHeight="1" x14ac:dyDescent="0.2">
      <c r="M509" s="315"/>
      <c r="N509" s="315"/>
    </row>
    <row r="510" spans="13:14" ht="15.75" customHeight="1" x14ac:dyDescent="0.2">
      <c r="M510" s="315"/>
      <c r="N510" s="315"/>
    </row>
    <row r="511" spans="13:14" ht="15.75" customHeight="1" x14ac:dyDescent="0.2">
      <c r="M511" s="315"/>
      <c r="N511" s="315"/>
    </row>
    <row r="512" spans="13:14" ht="15.75" customHeight="1" x14ac:dyDescent="0.2">
      <c r="M512" s="315"/>
      <c r="N512" s="315"/>
    </row>
    <row r="513" spans="13:14" ht="15.75" customHeight="1" x14ac:dyDescent="0.2">
      <c r="M513" s="315"/>
      <c r="N513" s="315"/>
    </row>
    <row r="514" spans="13:14" ht="15.75" customHeight="1" x14ac:dyDescent="0.2">
      <c r="M514" s="315"/>
      <c r="N514" s="315"/>
    </row>
    <row r="515" spans="13:14" ht="15.75" customHeight="1" x14ac:dyDescent="0.2">
      <c r="M515" s="315"/>
      <c r="N515" s="315"/>
    </row>
    <row r="516" spans="13:14" ht="15.75" customHeight="1" x14ac:dyDescent="0.2">
      <c r="M516" s="315"/>
      <c r="N516" s="315"/>
    </row>
    <row r="517" spans="13:14" ht="15.75" customHeight="1" x14ac:dyDescent="0.2">
      <c r="M517" s="315"/>
      <c r="N517" s="315"/>
    </row>
    <row r="518" spans="13:14" ht="15.75" customHeight="1" x14ac:dyDescent="0.2">
      <c r="M518" s="315"/>
      <c r="N518" s="315"/>
    </row>
    <row r="519" spans="13:14" ht="15.75" customHeight="1" x14ac:dyDescent="0.2">
      <c r="M519" s="315"/>
      <c r="N519" s="315"/>
    </row>
    <row r="520" spans="13:14" ht="15.75" customHeight="1" x14ac:dyDescent="0.2">
      <c r="M520" s="315"/>
      <c r="N520" s="315"/>
    </row>
    <row r="521" spans="13:14" ht="15.75" customHeight="1" x14ac:dyDescent="0.2">
      <c r="M521" s="315"/>
      <c r="N521" s="315"/>
    </row>
    <row r="522" spans="13:14" ht="15.75" customHeight="1" x14ac:dyDescent="0.2">
      <c r="M522" s="315"/>
      <c r="N522" s="315"/>
    </row>
    <row r="523" spans="13:14" ht="15.75" customHeight="1" x14ac:dyDescent="0.2">
      <c r="M523" s="315"/>
      <c r="N523" s="315"/>
    </row>
    <row r="524" spans="13:14" ht="15.75" customHeight="1" x14ac:dyDescent="0.2">
      <c r="M524" s="315"/>
      <c r="N524" s="315"/>
    </row>
    <row r="525" spans="13:14" ht="15.75" customHeight="1" x14ac:dyDescent="0.2">
      <c r="M525" s="315"/>
      <c r="N525" s="315"/>
    </row>
    <row r="526" spans="13:14" ht="15.75" customHeight="1" x14ac:dyDescent="0.2">
      <c r="M526" s="315"/>
      <c r="N526" s="315"/>
    </row>
    <row r="527" spans="13:14" ht="15.75" customHeight="1" x14ac:dyDescent="0.2">
      <c r="M527" s="315"/>
      <c r="N527" s="315"/>
    </row>
    <row r="528" spans="13:14" ht="15.75" customHeight="1" x14ac:dyDescent="0.2">
      <c r="M528" s="315"/>
      <c r="N528" s="315"/>
    </row>
    <row r="529" spans="13:14" ht="15.75" customHeight="1" x14ac:dyDescent="0.2">
      <c r="M529" s="315"/>
      <c r="N529" s="315"/>
    </row>
    <row r="530" spans="13:14" ht="15.75" customHeight="1" x14ac:dyDescent="0.2">
      <c r="M530" s="315"/>
      <c r="N530" s="315"/>
    </row>
    <row r="531" spans="13:14" ht="15.75" customHeight="1" x14ac:dyDescent="0.2">
      <c r="M531" s="315"/>
      <c r="N531" s="315"/>
    </row>
    <row r="532" spans="13:14" ht="15.75" customHeight="1" x14ac:dyDescent="0.2">
      <c r="M532" s="315"/>
      <c r="N532" s="315"/>
    </row>
    <row r="533" spans="13:14" ht="15.75" customHeight="1" x14ac:dyDescent="0.2">
      <c r="M533" s="315"/>
      <c r="N533" s="315"/>
    </row>
    <row r="534" spans="13:14" ht="15.75" customHeight="1" x14ac:dyDescent="0.2">
      <c r="M534" s="315"/>
      <c r="N534" s="315"/>
    </row>
    <row r="535" spans="13:14" ht="15.75" customHeight="1" x14ac:dyDescent="0.2">
      <c r="M535" s="315"/>
      <c r="N535" s="315"/>
    </row>
    <row r="536" spans="13:14" ht="15.75" customHeight="1" x14ac:dyDescent="0.2">
      <c r="M536" s="315"/>
      <c r="N536" s="315"/>
    </row>
    <row r="537" spans="13:14" ht="15.75" customHeight="1" x14ac:dyDescent="0.2">
      <c r="M537" s="315"/>
      <c r="N537" s="315"/>
    </row>
    <row r="538" spans="13:14" ht="15.75" customHeight="1" x14ac:dyDescent="0.2">
      <c r="M538" s="315"/>
      <c r="N538" s="315"/>
    </row>
    <row r="539" spans="13:14" ht="15.75" customHeight="1" x14ac:dyDescent="0.2">
      <c r="M539" s="315"/>
      <c r="N539" s="315"/>
    </row>
    <row r="540" spans="13:14" ht="15.75" customHeight="1" x14ac:dyDescent="0.2">
      <c r="M540" s="315"/>
      <c r="N540" s="315"/>
    </row>
    <row r="541" spans="13:14" ht="15.75" customHeight="1" x14ac:dyDescent="0.2">
      <c r="M541" s="315"/>
      <c r="N541" s="315"/>
    </row>
    <row r="542" spans="13:14" ht="15.75" customHeight="1" x14ac:dyDescent="0.2">
      <c r="M542" s="315"/>
      <c r="N542" s="315"/>
    </row>
    <row r="543" spans="13:14" ht="15.75" customHeight="1" x14ac:dyDescent="0.2">
      <c r="M543" s="315"/>
      <c r="N543" s="315"/>
    </row>
    <row r="544" spans="13:14" ht="15.75" customHeight="1" x14ac:dyDescent="0.2">
      <c r="M544" s="315"/>
      <c r="N544" s="315"/>
    </row>
    <row r="545" spans="13:14" ht="15.75" customHeight="1" x14ac:dyDescent="0.2">
      <c r="M545" s="315"/>
      <c r="N545" s="315"/>
    </row>
    <row r="546" spans="13:14" ht="15.75" customHeight="1" x14ac:dyDescent="0.2">
      <c r="M546" s="315"/>
      <c r="N546" s="315"/>
    </row>
    <row r="547" spans="13:14" ht="15.75" customHeight="1" x14ac:dyDescent="0.2">
      <c r="M547" s="315"/>
      <c r="N547" s="315"/>
    </row>
    <row r="548" spans="13:14" ht="15.75" customHeight="1" x14ac:dyDescent="0.2">
      <c r="M548" s="315"/>
      <c r="N548" s="315"/>
    </row>
    <row r="549" spans="13:14" ht="15.75" customHeight="1" x14ac:dyDescent="0.2">
      <c r="M549" s="315"/>
      <c r="N549" s="315"/>
    </row>
    <row r="550" spans="13:14" ht="15.75" customHeight="1" x14ac:dyDescent="0.2">
      <c r="M550" s="315"/>
      <c r="N550" s="315"/>
    </row>
    <row r="551" spans="13:14" ht="15.75" customHeight="1" x14ac:dyDescent="0.2">
      <c r="M551" s="315"/>
      <c r="N551" s="315"/>
    </row>
    <row r="552" spans="13:14" ht="15.75" customHeight="1" x14ac:dyDescent="0.2">
      <c r="M552" s="315"/>
      <c r="N552" s="315"/>
    </row>
    <row r="553" spans="13:14" ht="15.75" customHeight="1" x14ac:dyDescent="0.2">
      <c r="M553" s="315"/>
      <c r="N553" s="315"/>
    </row>
    <row r="554" spans="13:14" ht="15.75" customHeight="1" x14ac:dyDescent="0.2">
      <c r="M554" s="315"/>
      <c r="N554" s="315"/>
    </row>
    <row r="555" spans="13:14" ht="15.75" customHeight="1" x14ac:dyDescent="0.2">
      <c r="M555" s="315"/>
      <c r="N555" s="315"/>
    </row>
    <row r="556" spans="13:14" ht="15.75" customHeight="1" x14ac:dyDescent="0.2">
      <c r="M556" s="315"/>
      <c r="N556" s="315"/>
    </row>
    <row r="557" spans="13:14" ht="15.75" customHeight="1" x14ac:dyDescent="0.2">
      <c r="M557" s="315"/>
      <c r="N557" s="315"/>
    </row>
    <row r="558" spans="13:14" ht="15.75" customHeight="1" x14ac:dyDescent="0.2">
      <c r="M558" s="315"/>
      <c r="N558" s="315"/>
    </row>
    <row r="559" spans="13:14" ht="15.75" customHeight="1" x14ac:dyDescent="0.2">
      <c r="M559" s="315"/>
      <c r="N559" s="315"/>
    </row>
    <row r="560" spans="13:14" ht="15.75" customHeight="1" x14ac:dyDescent="0.2">
      <c r="M560" s="315"/>
      <c r="N560" s="315"/>
    </row>
    <row r="561" spans="13:14" ht="15.75" customHeight="1" x14ac:dyDescent="0.2">
      <c r="M561" s="315"/>
      <c r="N561" s="315"/>
    </row>
    <row r="562" spans="13:14" ht="15.75" customHeight="1" x14ac:dyDescent="0.2">
      <c r="M562" s="315"/>
      <c r="N562" s="315"/>
    </row>
    <row r="563" spans="13:14" ht="15.75" customHeight="1" x14ac:dyDescent="0.2">
      <c r="M563" s="315"/>
      <c r="N563" s="315"/>
    </row>
    <row r="564" spans="13:14" ht="15.75" customHeight="1" x14ac:dyDescent="0.2">
      <c r="M564" s="315"/>
      <c r="N564" s="315"/>
    </row>
    <row r="565" spans="13:14" ht="15.75" customHeight="1" x14ac:dyDescent="0.2">
      <c r="M565" s="315"/>
      <c r="N565" s="315"/>
    </row>
    <row r="566" spans="13:14" ht="15.75" customHeight="1" x14ac:dyDescent="0.2">
      <c r="M566" s="315"/>
      <c r="N566" s="315"/>
    </row>
    <row r="567" spans="13:14" ht="15.75" customHeight="1" x14ac:dyDescent="0.2">
      <c r="M567" s="315"/>
      <c r="N567" s="315"/>
    </row>
    <row r="568" spans="13:14" ht="15.75" customHeight="1" x14ac:dyDescent="0.2">
      <c r="M568" s="315"/>
      <c r="N568" s="315"/>
    </row>
    <row r="569" spans="13:14" ht="15.75" customHeight="1" x14ac:dyDescent="0.2">
      <c r="M569" s="315"/>
      <c r="N569" s="315"/>
    </row>
    <row r="570" spans="13:14" ht="15.75" customHeight="1" x14ac:dyDescent="0.2">
      <c r="M570" s="315"/>
      <c r="N570" s="315"/>
    </row>
    <row r="571" spans="13:14" ht="15.75" customHeight="1" x14ac:dyDescent="0.2">
      <c r="M571" s="315"/>
      <c r="N571" s="315"/>
    </row>
    <row r="572" spans="13:14" ht="15.75" customHeight="1" x14ac:dyDescent="0.2">
      <c r="M572" s="315"/>
      <c r="N572" s="315"/>
    </row>
    <row r="573" spans="13:14" ht="15.75" customHeight="1" x14ac:dyDescent="0.2">
      <c r="M573" s="315"/>
      <c r="N573" s="315"/>
    </row>
    <row r="574" spans="13:14" ht="15.75" customHeight="1" x14ac:dyDescent="0.2">
      <c r="M574" s="315"/>
      <c r="N574" s="315"/>
    </row>
    <row r="575" spans="13:14" ht="15.75" customHeight="1" x14ac:dyDescent="0.2">
      <c r="M575" s="315"/>
      <c r="N575" s="315"/>
    </row>
    <row r="576" spans="13:14" ht="15.75" customHeight="1" x14ac:dyDescent="0.2">
      <c r="M576" s="315"/>
      <c r="N576" s="315"/>
    </row>
    <row r="577" spans="13:14" ht="15.75" customHeight="1" x14ac:dyDescent="0.2">
      <c r="M577" s="315"/>
      <c r="N577" s="315"/>
    </row>
    <row r="578" spans="13:14" ht="15.75" customHeight="1" x14ac:dyDescent="0.2">
      <c r="M578" s="315"/>
      <c r="N578" s="315"/>
    </row>
    <row r="579" spans="13:14" ht="15.75" customHeight="1" x14ac:dyDescent="0.2">
      <c r="M579" s="315"/>
      <c r="N579" s="315"/>
    </row>
    <row r="580" spans="13:14" ht="15.75" customHeight="1" x14ac:dyDescent="0.2">
      <c r="M580" s="315"/>
      <c r="N580" s="315"/>
    </row>
    <row r="581" spans="13:14" ht="15.75" customHeight="1" x14ac:dyDescent="0.2">
      <c r="M581" s="315"/>
      <c r="N581" s="315"/>
    </row>
    <row r="582" spans="13:14" ht="15.75" customHeight="1" x14ac:dyDescent="0.2">
      <c r="M582" s="315"/>
      <c r="N582" s="315"/>
    </row>
    <row r="583" spans="13:14" ht="15.75" customHeight="1" x14ac:dyDescent="0.2">
      <c r="M583" s="315"/>
      <c r="N583" s="315"/>
    </row>
    <row r="584" spans="13:14" ht="15.75" customHeight="1" x14ac:dyDescent="0.2">
      <c r="M584" s="315"/>
      <c r="N584" s="315"/>
    </row>
    <row r="585" spans="13:14" ht="15.75" customHeight="1" x14ac:dyDescent="0.2">
      <c r="M585" s="315"/>
      <c r="N585" s="315"/>
    </row>
    <row r="586" spans="13:14" ht="15.75" customHeight="1" x14ac:dyDescent="0.2">
      <c r="M586" s="315"/>
      <c r="N586" s="315"/>
    </row>
    <row r="587" spans="13:14" ht="15.75" customHeight="1" x14ac:dyDescent="0.2">
      <c r="M587" s="315"/>
      <c r="N587" s="315"/>
    </row>
    <row r="588" spans="13:14" ht="15.75" customHeight="1" x14ac:dyDescent="0.2">
      <c r="M588" s="315"/>
      <c r="N588" s="315"/>
    </row>
    <row r="589" spans="13:14" ht="15.75" customHeight="1" x14ac:dyDescent="0.2">
      <c r="M589" s="315"/>
      <c r="N589" s="315"/>
    </row>
    <row r="590" spans="13:14" ht="15.75" customHeight="1" x14ac:dyDescent="0.2">
      <c r="M590" s="315"/>
      <c r="N590" s="315"/>
    </row>
    <row r="591" spans="13:14" ht="15.75" customHeight="1" x14ac:dyDescent="0.2">
      <c r="M591" s="315"/>
      <c r="N591" s="315"/>
    </row>
    <row r="592" spans="13:14" ht="15.75" customHeight="1" x14ac:dyDescent="0.2">
      <c r="M592" s="315"/>
      <c r="N592" s="315"/>
    </row>
    <row r="593" spans="13:14" ht="15.75" customHeight="1" x14ac:dyDescent="0.2">
      <c r="M593" s="315"/>
      <c r="N593" s="315"/>
    </row>
    <row r="594" spans="13:14" ht="15.75" customHeight="1" x14ac:dyDescent="0.2">
      <c r="M594" s="315"/>
      <c r="N594" s="315"/>
    </row>
    <row r="595" spans="13:14" ht="15.75" customHeight="1" x14ac:dyDescent="0.2">
      <c r="M595" s="315"/>
      <c r="N595" s="315"/>
    </row>
    <row r="596" spans="13:14" ht="15.75" customHeight="1" x14ac:dyDescent="0.2">
      <c r="M596" s="315"/>
      <c r="N596" s="315"/>
    </row>
    <row r="597" spans="13:14" ht="15.75" customHeight="1" x14ac:dyDescent="0.2">
      <c r="M597" s="315"/>
      <c r="N597" s="315"/>
    </row>
    <row r="598" spans="13:14" ht="15.75" customHeight="1" x14ac:dyDescent="0.2">
      <c r="M598" s="315"/>
      <c r="N598" s="315"/>
    </row>
    <row r="599" spans="13:14" ht="15.75" customHeight="1" x14ac:dyDescent="0.2">
      <c r="M599" s="315"/>
      <c r="N599" s="315"/>
    </row>
    <row r="600" spans="13:14" ht="15.75" customHeight="1" x14ac:dyDescent="0.2">
      <c r="M600" s="315"/>
      <c r="N600" s="315"/>
    </row>
    <row r="601" spans="13:14" ht="15.75" customHeight="1" x14ac:dyDescent="0.2">
      <c r="M601" s="315"/>
      <c r="N601" s="315"/>
    </row>
    <row r="602" spans="13:14" ht="15.75" customHeight="1" x14ac:dyDescent="0.2">
      <c r="M602" s="315"/>
      <c r="N602" s="315"/>
    </row>
    <row r="603" spans="13:14" ht="15.75" customHeight="1" x14ac:dyDescent="0.2">
      <c r="M603" s="315"/>
      <c r="N603" s="315"/>
    </row>
    <row r="604" spans="13:14" ht="15.75" customHeight="1" x14ac:dyDescent="0.2">
      <c r="M604" s="315"/>
      <c r="N604" s="315"/>
    </row>
    <row r="605" spans="13:14" ht="15.75" customHeight="1" x14ac:dyDescent="0.2">
      <c r="M605" s="315"/>
      <c r="N605" s="315"/>
    </row>
    <row r="606" spans="13:14" ht="15.75" customHeight="1" x14ac:dyDescent="0.2">
      <c r="M606" s="315"/>
      <c r="N606" s="315"/>
    </row>
    <row r="607" spans="13:14" ht="15.75" customHeight="1" x14ac:dyDescent="0.2">
      <c r="M607" s="315"/>
      <c r="N607" s="315"/>
    </row>
    <row r="608" spans="13:14" ht="15.75" customHeight="1" x14ac:dyDescent="0.2">
      <c r="M608" s="315"/>
      <c r="N608" s="315"/>
    </row>
    <row r="609" spans="13:14" ht="15.75" customHeight="1" x14ac:dyDescent="0.2">
      <c r="M609" s="315"/>
      <c r="N609" s="315"/>
    </row>
    <row r="610" spans="13:14" ht="15.75" customHeight="1" x14ac:dyDescent="0.2">
      <c r="M610" s="315"/>
      <c r="N610" s="315"/>
    </row>
    <row r="611" spans="13:14" ht="15.75" customHeight="1" x14ac:dyDescent="0.2">
      <c r="M611" s="315"/>
      <c r="N611" s="315"/>
    </row>
    <row r="612" spans="13:14" ht="15.75" customHeight="1" x14ac:dyDescent="0.2">
      <c r="M612" s="315"/>
      <c r="N612" s="315"/>
    </row>
    <row r="613" spans="13:14" ht="15.75" customHeight="1" x14ac:dyDescent="0.2">
      <c r="M613" s="315"/>
      <c r="N613" s="315"/>
    </row>
    <row r="614" spans="13:14" ht="15.75" customHeight="1" x14ac:dyDescent="0.2">
      <c r="M614" s="315"/>
      <c r="N614" s="315"/>
    </row>
    <row r="615" spans="13:14" ht="15.75" customHeight="1" x14ac:dyDescent="0.2">
      <c r="M615" s="315"/>
      <c r="N615" s="315"/>
    </row>
    <row r="616" spans="13:14" ht="15.75" customHeight="1" x14ac:dyDescent="0.2">
      <c r="M616" s="315"/>
      <c r="N616" s="315"/>
    </row>
    <row r="617" spans="13:14" ht="15.75" customHeight="1" x14ac:dyDescent="0.2">
      <c r="M617" s="315"/>
      <c r="N617" s="315"/>
    </row>
    <row r="618" spans="13:14" ht="15.75" customHeight="1" x14ac:dyDescent="0.2">
      <c r="M618" s="315"/>
      <c r="N618" s="315"/>
    </row>
    <row r="619" spans="13:14" ht="15.75" customHeight="1" x14ac:dyDescent="0.2">
      <c r="M619" s="315"/>
      <c r="N619" s="315"/>
    </row>
    <row r="620" spans="13:14" ht="15.75" customHeight="1" x14ac:dyDescent="0.2">
      <c r="M620" s="315"/>
      <c r="N620" s="315"/>
    </row>
    <row r="621" spans="13:14" ht="15.75" customHeight="1" x14ac:dyDescent="0.2">
      <c r="M621" s="315"/>
      <c r="N621" s="315"/>
    </row>
    <row r="622" spans="13:14" ht="15.75" customHeight="1" x14ac:dyDescent="0.2">
      <c r="M622" s="315"/>
      <c r="N622" s="315"/>
    </row>
    <row r="623" spans="13:14" ht="15.75" customHeight="1" x14ac:dyDescent="0.2">
      <c r="M623" s="315"/>
      <c r="N623" s="315"/>
    </row>
    <row r="624" spans="13:14" ht="15.75" customHeight="1" x14ac:dyDescent="0.2">
      <c r="M624" s="315"/>
      <c r="N624" s="315"/>
    </row>
    <row r="625" spans="13:14" ht="15.75" customHeight="1" x14ac:dyDescent="0.2">
      <c r="M625" s="315"/>
      <c r="N625" s="315"/>
    </row>
    <row r="626" spans="13:14" ht="15.75" customHeight="1" x14ac:dyDescent="0.2">
      <c r="M626" s="315"/>
      <c r="N626" s="315"/>
    </row>
    <row r="627" spans="13:14" ht="15.75" customHeight="1" x14ac:dyDescent="0.2">
      <c r="M627" s="315"/>
      <c r="N627" s="315"/>
    </row>
    <row r="628" spans="13:14" ht="15.75" customHeight="1" x14ac:dyDescent="0.2">
      <c r="M628" s="315"/>
      <c r="N628" s="315"/>
    </row>
    <row r="629" spans="13:14" ht="15.75" customHeight="1" x14ac:dyDescent="0.2">
      <c r="M629" s="315"/>
      <c r="N629" s="315"/>
    </row>
    <row r="630" spans="13:14" ht="15.75" customHeight="1" x14ac:dyDescent="0.2">
      <c r="M630" s="315"/>
      <c r="N630" s="315"/>
    </row>
    <row r="631" spans="13:14" ht="15.75" customHeight="1" x14ac:dyDescent="0.2">
      <c r="M631" s="315"/>
      <c r="N631" s="315"/>
    </row>
    <row r="632" spans="13:14" ht="15.75" customHeight="1" x14ac:dyDescent="0.2">
      <c r="M632" s="315"/>
      <c r="N632" s="315"/>
    </row>
    <row r="633" spans="13:14" ht="15.75" customHeight="1" x14ac:dyDescent="0.2">
      <c r="M633" s="315"/>
      <c r="N633" s="315"/>
    </row>
    <row r="634" spans="13:14" ht="15.75" customHeight="1" x14ac:dyDescent="0.2">
      <c r="M634" s="315"/>
      <c r="N634" s="315"/>
    </row>
    <row r="635" spans="13:14" ht="15.75" customHeight="1" x14ac:dyDescent="0.2">
      <c r="M635" s="315"/>
      <c r="N635" s="315"/>
    </row>
    <row r="636" spans="13:14" ht="15.75" customHeight="1" x14ac:dyDescent="0.2">
      <c r="M636" s="315"/>
      <c r="N636" s="315"/>
    </row>
    <row r="637" spans="13:14" ht="15.75" customHeight="1" x14ac:dyDescent="0.2">
      <c r="M637" s="315"/>
      <c r="N637" s="315"/>
    </row>
    <row r="638" spans="13:14" ht="15.75" customHeight="1" x14ac:dyDescent="0.2">
      <c r="M638" s="315"/>
      <c r="N638" s="315"/>
    </row>
    <row r="639" spans="13:14" ht="15.75" customHeight="1" x14ac:dyDescent="0.2">
      <c r="M639" s="315"/>
      <c r="N639" s="315"/>
    </row>
    <row r="640" spans="13:14" ht="15.75" customHeight="1" x14ac:dyDescent="0.2">
      <c r="M640" s="315"/>
      <c r="N640" s="315"/>
    </row>
    <row r="641" spans="13:14" ht="15.75" customHeight="1" x14ac:dyDescent="0.2">
      <c r="M641" s="315"/>
      <c r="N641" s="315"/>
    </row>
    <row r="642" spans="13:14" ht="15.75" customHeight="1" x14ac:dyDescent="0.2">
      <c r="M642" s="315"/>
      <c r="N642" s="315"/>
    </row>
    <row r="643" spans="13:14" ht="15.75" customHeight="1" x14ac:dyDescent="0.2">
      <c r="M643" s="315"/>
      <c r="N643" s="315"/>
    </row>
    <row r="644" spans="13:14" ht="15.75" customHeight="1" x14ac:dyDescent="0.2">
      <c r="M644" s="315"/>
      <c r="N644" s="315"/>
    </row>
    <row r="645" spans="13:14" ht="15.75" customHeight="1" x14ac:dyDescent="0.2">
      <c r="M645" s="315"/>
      <c r="N645" s="315"/>
    </row>
    <row r="646" spans="13:14" ht="15.75" customHeight="1" x14ac:dyDescent="0.2">
      <c r="M646" s="315"/>
      <c r="N646" s="315"/>
    </row>
    <row r="647" spans="13:14" ht="15.75" customHeight="1" x14ac:dyDescent="0.2">
      <c r="M647" s="315"/>
      <c r="N647" s="315"/>
    </row>
    <row r="648" spans="13:14" ht="15.75" customHeight="1" x14ac:dyDescent="0.2">
      <c r="M648" s="315"/>
      <c r="N648" s="315"/>
    </row>
    <row r="649" spans="13:14" ht="15.75" customHeight="1" x14ac:dyDescent="0.2">
      <c r="M649" s="315"/>
      <c r="N649" s="315"/>
    </row>
    <row r="650" spans="13:14" ht="15.75" customHeight="1" x14ac:dyDescent="0.2">
      <c r="M650" s="315"/>
      <c r="N650" s="315"/>
    </row>
    <row r="651" spans="13:14" ht="15.75" customHeight="1" x14ac:dyDescent="0.2">
      <c r="M651" s="315"/>
      <c r="N651" s="315"/>
    </row>
    <row r="652" spans="13:14" ht="15.75" customHeight="1" x14ac:dyDescent="0.2">
      <c r="M652" s="315"/>
      <c r="N652" s="315"/>
    </row>
    <row r="653" spans="13:14" ht="15.75" customHeight="1" x14ac:dyDescent="0.2">
      <c r="M653" s="315"/>
      <c r="N653" s="315"/>
    </row>
    <row r="654" spans="13:14" ht="15.75" customHeight="1" x14ac:dyDescent="0.2">
      <c r="M654" s="315"/>
      <c r="N654" s="315"/>
    </row>
    <row r="655" spans="13:14" ht="15.75" customHeight="1" x14ac:dyDescent="0.2">
      <c r="M655" s="315"/>
      <c r="N655" s="315"/>
    </row>
    <row r="656" spans="13:14" ht="15.75" customHeight="1" x14ac:dyDescent="0.2">
      <c r="M656" s="315"/>
      <c r="N656" s="315"/>
    </row>
    <row r="657" spans="13:14" ht="15.75" customHeight="1" x14ac:dyDescent="0.2">
      <c r="M657" s="315"/>
      <c r="N657" s="315"/>
    </row>
    <row r="658" spans="13:14" ht="15.75" customHeight="1" x14ac:dyDescent="0.2">
      <c r="M658" s="315"/>
      <c r="N658" s="315"/>
    </row>
    <row r="659" spans="13:14" ht="15.75" customHeight="1" x14ac:dyDescent="0.2">
      <c r="M659" s="315"/>
      <c r="N659" s="315"/>
    </row>
    <row r="660" spans="13:14" ht="15.75" customHeight="1" x14ac:dyDescent="0.2">
      <c r="M660" s="315"/>
      <c r="N660" s="315"/>
    </row>
    <row r="661" spans="13:14" ht="15.75" customHeight="1" x14ac:dyDescent="0.2">
      <c r="M661" s="315"/>
      <c r="N661" s="315"/>
    </row>
    <row r="662" spans="13:14" ht="15.75" customHeight="1" x14ac:dyDescent="0.2">
      <c r="M662" s="315"/>
      <c r="N662" s="315"/>
    </row>
    <row r="663" spans="13:14" ht="15.75" customHeight="1" x14ac:dyDescent="0.2">
      <c r="M663" s="315"/>
      <c r="N663" s="315"/>
    </row>
    <row r="664" spans="13:14" ht="15.75" customHeight="1" x14ac:dyDescent="0.2">
      <c r="M664" s="315"/>
      <c r="N664" s="315"/>
    </row>
    <row r="665" spans="13:14" ht="15.75" customHeight="1" x14ac:dyDescent="0.2">
      <c r="M665" s="315"/>
      <c r="N665" s="315"/>
    </row>
    <row r="666" spans="13:14" ht="15.75" customHeight="1" x14ac:dyDescent="0.2">
      <c r="M666" s="315"/>
      <c r="N666" s="315"/>
    </row>
    <row r="667" spans="13:14" ht="15.75" customHeight="1" x14ac:dyDescent="0.2">
      <c r="M667" s="315"/>
      <c r="N667" s="315"/>
    </row>
    <row r="668" spans="13:14" ht="15.75" customHeight="1" x14ac:dyDescent="0.2">
      <c r="M668" s="315"/>
      <c r="N668" s="315"/>
    </row>
    <row r="669" spans="13:14" ht="15.75" customHeight="1" x14ac:dyDescent="0.2">
      <c r="M669" s="315"/>
      <c r="N669" s="315"/>
    </row>
    <row r="670" spans="13:14" ht="15.75" customHeight="1" x14ac:dyDescent="0.2">
      <c r="M670" s="315"/>
      <c r="N670" s="315"/>
    </row>
    <row r="671" spans="13:14" ht="15.75" customHeight="1" x14ac:dyDescent="0.2">
      <c r="M671" s="315"/>
      <c r="N671" s="315"/>
    </row>
    <row r="672" spans="13:14" ht="15.75" customHeight="1" x14ac:dyDescent="0.2">
      <c r="M672" s="315"/>
      <c r="N672" s="315"/>
    </row>
    <row r="673" spans="13:14" ht="15.75" customHeight="1" x14ac:dyDescent="0.2">
      <c r="M673" s="315"/>
      <c r="N673" s="315"/>
    </row>
    <row r="674" spans="13:14" ht="15.75" customHeight="1" x14ac:dyDescent="0.2">
      <c r="M674" s="315"/>
      <c r="N674" s="315"/>
    </row>
    <row r="675" spans="13:14" ht="15.75" customHeight="1" x14ac:dyDescent="0.2">
      <c r="M675" s="315"/>
      <c r="N675" s="315"/>
    </row>
    <row r="676" spans="13:14" ht="15.75" customHeight="1" x14ac:dyDescent="0.2">
      <c r="M676" s="315"/>
      <c r="N676" s="315"/>
    </row>
    <row r="677" spans="13:14" ht="15.75" customHeight="1" x14ac:dyDescent="0.2">
      <c r="M677" s="315"/>
      <c r="N677" s="315"/>
    </row>
    <row r="678" spans="13:14" ht="15.75" customHeight="1" x14ac:dyDescent="0.2">
      <c r="M678" s="315"/>
      <c r="N678" s="315"/>
    </row>
    <row r="679" spans="13:14" ht="15.75" customHeight="1" x14ac:dyDescent="0.2">
      <c r="M679" s="315"/>
      <c r="N679" s="315"/>
    </row>
    <row r="680" spans="13:14" ht="15.75" customHeight="1" x14ac:dyDescent="0.2">
      <c r="M680" s="315"/>
      <c r="N680" s="315"/>
    </row>
    <row r="681" spans="13:14" ht="15.75" customHeight="1" x14ac:dyDescent="0.2">
      <c r="M681" s="315"/>
      <c r="N681" s="315"/>
    </row>
    <row r="682" spans="13:14" ht="15.75" customHeight="1" x14ac:dyDescent="0.2">
      <c r="M682" s="315"/>
      <c r="N682" s="315"/>
    </row>
    <row r="683" spans="13:14" ht="15.75" customHeight="1" x14ac:dyDescent="0.2">
      <c r="M683" s="315"/>
      <c r="N683" s="315"/>
    </row>
    <row r="684" spans="13:14" ht="15.75" customHeight="1" x14ac:dyDescent="0.2">
      <c r="M684" s="315"/>
      <c r="N684" s="315"/>
    </row>
    <row r="685" spans="13:14" ht="15.75" customHeight="1" x14ac:dyDescent="0.2">
      <c r="M685" s="315"/>
      <c r="N685" s="315"/>
    </row>
    <row r="686" spans="13:14" ht="15.75" customHeight="1" x14ac:dyDescent="0.2">
      <c r="M686" s="315"/>
      <c r="N686" s="315"/>
    </row>
    <row r="687" spans="13:14" ht="15.75" customHeight="1" x14ac:dyDescent="0.2">
      <c r="M687" s="315"/>
      <c r="N687" s="315"/>
    </row>
    <row r="688" spans="13:14" ht="15.75" customHeight="1" x14ac:dyDescent="0.2">
      <c r="M688" s="315"/>
      <c r="N688" s="315"/>
    </row>
    <row r="689" spans="13:14" ht="15.75" customHeight="1" x14ac:dyDescent="0.2">
      <c r="M689" s="315"/>
      <c r="N689" s="315"/>
    </row>
    <row r="690" spans="13:14" ht="15.75" customHeight="1" x14ac:dyDescent="0.2">
      <c r="M690" s="315"/>
      <c r="N690" s="315"/>
    </row>
    <row r="691" spans="13:14" ht="15.75" customHeight="1" x14ac:dyDescent="0.2">
      <c r="M691" s="315"/>
      <c r="N691" s="315"/>
    </row>
    <row r="692" spans="13:14" ht="15.75" customHeight="1" x14ac:dyDescent="0.2">
      <c r="M692" s="315"/>
      <c r="N692" s="315"/>
    </row>
    <row r="693" spans="13:14" ht="15.75" customHeight="1" x14ac:dyDescent="0.2">
      <c r="M693" s="315"/>
      <c r="N693" s="315"/>
    </row>
    <row r="694" spans="13:14" ht="15.75" customHeight="1" x14ac:dyDescent="0.2">
      <c r="M694" s="315"/>
      <c r="N694" s="315"/>
    </row>
    <row r="695" spans="13:14" ht="15.75" customHeight="1" x14ac:dyDescent="0.2">
      <c r="M695" s="315"/>
      <c r="N695" s="315"/>
    </row>
    <row r="696" spans="13:14" ht="15.75" customHeight="1" x14ac:dyDescent="0.2">
      <c r="M696" s="315"/>
      <c r="N696" s="315"/>
    </row>
    <row r="697" spans="13:14" ht="15.75" customHeight="1" x14ac:dyDescent="0.2">
      <c r="M697" s="315"/>
      <c r="N697" s="315"/>
    </row>
    <row r="698" spans="13:14" ht="15.75" customHeight="1" x14ac:dyDescent="0.2">
      <c r="M698" s="315"/>
      <c r="N698" s="315"/>
    </row>
    <row r="699" spans="13:14" ht="15.75" customHeight="1" x14ac:dyDescent="0.2">
      <c r="M699" s="315"/>
      <c r="N699" s="315"/>
    </row>
    <row r="700" spans="13:14" ht="15.75" customHeight="1" x14ac:dyDescent="0.2">
      <c r="M700" s="315"/>
      <c r="N700" s="315"/>
    </row>
    <row r="701" spans="13:14" ht="15.75" customHeight="1" x14ac:dyDescent="0.2">
      <c r="M701" s="315"/>
      <c r="N701" s="315"/>
    </row>
    <row r="702" spans="13:14" ht="15.75" customHeight="1" x14ac:dyDescent="0.2">
      <c r="M702" s="315"/>
      <c r="N702" s="315"/>
    </row>
    <row r="703" spans="13:14" ht="15.75" customHeight="1" x14ac:dyDescent="0.2">
      <c r="M703" s="315"/>
      <c r="N703" s="315"/>
    </row>
    <row r="704" spans="13:14" ht="15.75" customHeight="1" x14ac:dyDescent="0.2">
      <c r="M704" s="315"/>
      <c r="N704" s="315"/>
    </row>
    <row r="705" spans="13:14" ht="15.75" customHeight="1" x14ac:dyDescent="0.2">
      <c r="M705" s="315"/>
      <c r="N705" s="315"/>
    </row>
    <row r="706" spans="13:14" ht="15.75" customHeight="1" x14ac:dyDescent="0.2">
      <c r="M706" s="315"/>
      <c r="N706" s="315"/>
    </row>
    <row r="707" spans="13:14" ht="15.75" customHeight="1" x14ac:dyDescent="0.2">
      <c r="M707" s="315"/>
      <c r="N707" s="315"/>
    </row>
    <row r="708" spans="13:14" ht="15.75" customHeight="1" x14ac:dyDescent="0.2">
      <c r="M708" s="315"/>
      <c r="N708" s="315"/>
    </row>
    <row r="709" spans="13:14" ht="15.75" customHeight="1" x14ac:dyDescent="0.2">
      <c r="M709" s="315"/>
      <c r="N709" s="315"/>
    </row>
    <row r="710" spans="13:14" ht="15.75" customHeight="1" x14ac:dyDescent="0.2">
      <c r="M710" s="315"/>
      <c r="N710" s="315"/>
    </row>
    <row r="711" spans="13:14" ht="15.75" customHeight="1" x14ac:dyDescent="0.2">
      <c r="M711" s="315"/>
      <c r="N711" s="315"/>
    </row>
    <row r="712" spans="13:14" ht="15.75" customHeight="1" x14ac:dyDescent="0.2">
      <c r="M712" s="315"/>
      <c r="N712" s="315"/>
    </row>
    <row r="713" spans="13:14" ht="15.75" customHeight="1" x14ac:dyDescent="0.2">
      <c r="M713" s="315"/>
      <c r="N713" s="315"/>
    </row>
    <row r="714" spans="13:14" ht="15.75" customHeight="1" x14ac:dyDescent="0.2">
      <c r="M714" s="315"/>
      <c r="N714" s="315"/>
    </row>
    <row r="715" spans="13:14" ht="15.75" customHeight="1" x14ac:dyDescent="0.2">
      <c r="M715" s="315"/>
      <c r="N715" s="315"/>
    </row>
    <row r="716" spans="13:14" ht="15.75" customHeight="1" x14ac:dyDescent="0.2">
      <c r="M716" s="315"/>
      <c r="N716" s="315"/>
    </row>
    <row r="717" spans="13:14" ht="15.75" customHeight="1" x14ac:dyDescent="0.2">
      <c r="M717" s="315"/>
      <c r="N717" s="315"/>
    </row>
    <row r="718" spans="13:14" ht="15.75" customHeight="1" x14ac:dyDescent="0.2">
      <c r="M718" s="315"/>
      <c r="N718" s="315"/>
    </row>
    <row r="719" spans="13:14" ht="15.75" customHeight="1" x14ac:dyDescent="0.2">
      <c r="M719" s="315"/>
      <c r="N719" s="315"/>
    </row>
    <row r="720" spans="13:14" ht="15.75" customHeight="1" x14ac:dyDescent="0.2">
      <c r="M720" s="315"/>
      <c r="N720" s="315"/>
    </row>
    <row r="721" spans="13:14" ht="15.75" customHeight="1" x14ac:dyDescent="0.2">
      <c r="M721" s="315"/>
      <c r="N721" s="315"/>
    </row>
    <row r="722" spans="13:14" ht="15.75" customHeight="1" x14ac:dyDescent="0.2">
      <c r="M722" s="315"/>
      <c r="N722" s="315"/>
    </row>
    <row r="723" spans="13:14" ht="15.75" customHeight="1" x14ac:dyDescent="0.2">
      <c r="M723" s="315"/>
      <c r="N723" s="315"/>
    </row>
    <row r="724" spans="13:14" ht="15.75" customHeight="1" x14ac:dyDescent="0.2">
      <c r="M724" s="315"/>
      <c r="N724" s="315"/>
    </row>
    <row r="725" spans="13:14" ht="15.75" customHeight="1" x14ac:dyDescent="0.2">
      <c r="M725" s="315"/>
      <c r="N725" s="315"/>
    </row>
    <row r="726" spans="13:14" ht="15.75" customHeight="1" x14ac:dyDescent="0.2">
      <c r="M726" s="315"/>
      <c r="N726" s="315"/>
    </row>
    <row r="727" spans="13:14" ht="15.75" customHeight="1" x14ac:dyDescent="0.2">
      <c r="M727" s="315"/>
      <c r="N727" s="315"/>
    </row>
    <row r="728" spans="13:14" ht="15.75" customHeight="1" x14ac:dyDescent="0.2">
      <c r="M728" s="315"/>
      <c r="N728" s="315"/>
    </row>
    <row r="729" spans="13:14" ht="15.75" customHeight="1" x14ac:dyDescent="0.2">
      <c r="M729" s="315"/>
      <c r="N729" s="315"/>
    </row>
    <row r="730" spans="13:14" ht="15.75" customHeight="1" x14ac:dyDescent="0.2">
      <c r="M730" s="315"/>
      <c r="N730" s="315"/>
    </row>
    <row r="731" spans="13:14" ht="15.75" customHeight="1" x14ac:dyDescent="0.2">
      <c r="M731" s="315"/>
      <c r="N731" s="315"/>
    </row>
    <row r="732" spans="13:14" ht="15.75" customHeight="1" x14ac:dyDescent="0.2">
      <c r="M732" s="315"/>
      <c r="N732" s="315"/>
    </row>
    <row r="733" spans="13:14" ht="15.75" customHeight="1" x14ac:dyDescent="0.2">
      <c r="M733" s="315"/>
      <c r="N733" s="315"/>
    </row>
    <row r="734" spans="13:14" ht="15.75" customHeight="1" x14ac:dyDescent="0.2">
      <c r="M734" s="315"/>
      <c r="N734" s="315"/>
    </row>
    <row r="735" spans="13:14" ht="15.75" customHeight="1" x14ac:dyDescent="0.2">
      <c r="M735" s="315"/>
      <c r="N735" s="315"/>
    </row>
    <row r="736" spans="13:14" ht="15.75" customHeight="1" x14ac:dyDescent="0.2">
      <c r="M736" s="315"/>
      <c r="N736" s="315"/>
    </row>
    <row r="737" spans="13:14" ht="15.75" customHeight="1" x14ac:dyDescent="0.2">
      <c r="M737" s="315"/>
      <c r="N737" s="315"/>
    </row>
    <row r="738" spans="13:14" ht="15.75" customHeight="1" x14ac:dyDescent="0.2">
      <c r="M738" s="315"/>
      <c r="N738" s="315"/>
    </row>
    <row r="739" spans="13:14" ht="15.75" customHeight="1" x14ac:dyDescent="0.2">
      <c r="M739" s="315"/>
      <c r="N739" s="315"/>
    </row>
    <row r="740" spans="13:14" ht="15.75" customHeight="1" x14ac:dyDescent="0.2">
      <c r="M740" s="315"/>
      <c r="N740" s="315"/>
    </row>
    <row r="741" spans="13:14" ht="15.75" customHeight="1" x14ac:dyDescent="0.2">
      <c r="M741" s="315"/>
      <c r="N741" s="315"/>
    </row>
    <row r="742" spans="13:14" ht="15.75" customHeight="1" x14ac:dyDescent="0.2">
      <c r="M742" s="315"/>
      <c r="N742" s="315"/>
    </row>
    <row r="743" spans="13:14" ht="15.75" customHeight="1" x14ac:dyDescent="0.2">
      <c r="M743" s="315"/>
      <c r="N743" s="315"/>
    </row>
    <row r="744" spans="13:14" ht="15.75" customHeight="1" x14ac:dyDescent="0.2">
      <c r="M744" s="315"/>
      <c r="N744" s="315"/>
    </row>
    <row r="745" spans="13:14" ht="15.75" customHeight="1" x14ac:dyDescent="0.2">
      <c r="M745" s="315"/>
      <c r="N745" s="315"/>
    </row>
    <row r="746" spans="13:14" ht="15.75" customHeight="1" x14ac:dyDescent="0.2">
      <c r="M746" s="315"/>
      <c r="N746" s="315"/>
    </row>
    <row r="747" spans="13:14" ht="15.75" customHeight="1" x14ac:dyDescent="0.2">
      <c r="M747" s="315"/>
      <c r="N747" s="315"/>
    </row>
    <row r="748" spans="13:14" ht="15.75" customHeight="1" x14ac:dyDescent="0.2">
      <c r="M748" s="315"/>
      <c r="N748" s="315"/>
    </row>
    <row r="749" spans="13:14" ht="15.75" customHeight="1" x14ac:dyDescent="0.2">
      <c r="M749" s="315"/>
      <c r="N749" s="315"/>
    </row>
    <row r="750" spans="13:14" ht="15.75" customHeight="1" x14ac:dyDescent="0.2">
      <c r="M750" s="315"/>
      <c r="N750" s="315"/>
    </row>
    <row r="751" spans="13:14" ht="15.75" customHeight="1" x14ac:dyDescent="0.2">
      <c r="M751" s="315"/>
      <c r="N751" s="315"/>
    </row>
    <row r="752" spans="13:14" ht="15.75" customHeight="1" x14ac:dyDescent="0.2">
      <c r="M752" s="315"/>
      <c r="N752" s="315"/>
    </row>
    <row r="753" spans="13:14" ht="15.75" customHeight="1" x14ac:dyDescent="0.2">
      <c r="M753" s="315"/>
      <c r="N753" s="315"/>
    </row>
    <row r="754" spans="13:14" ht="15.75" customHeight="1" x14ac:dyDescent="0.2">
      <c r="M754" s="315"/>
      <c r="N754" s="315"/>
    </row>
    <row r="755" spans="13:14" ht="15.75" customHeight="1" x14ac:dyDescent="0.2">
      <c r="M755" s="315"/>
      <c r="N755" s="315"/>
    </row>
    <row r="756" spans="13:14" ht="15.75" customHeight="1" x14ac:dyDescent="0.2">
      <c r="M756" s="315"/>
      <c r="N756" s="315"/>
    </row>
    <row r="757" spans="13:14" ht="15.75" customHeight="1" x14ac:dyDescent="0.2">
      <c r="M757" s="315"/>
      <c r="N757" s="315"/>
    </row>
    <row r="758" spans="13:14" ht="15.75" customHeight="1" x14ac:dyDescent="0.2">
      <c r="M758" s="315"/>
      <c r="N758" s="315"/>
    </row>
    <row r="759" spans="13:14" ht="15.75" customHeight="1" x14ac:dyDescent="0.2">
      <c r="M759" s="315"/>
      <c r="N759" s="315"/>
    </row>
    <row r="760" spans="13:14" ht="15.75" customHeight="1" x14ac:dyDescent="0.2">
      <c r="M760" s="315"/>
      <c r="N760" s="315"/>
    </row>
    <row r="761" spans="13:14" ht="15.75" customHeight="1" x14ac:dyDescent="0.2">
      <c r="M761" s="315"/>
      <c r="N761" s="315"/>
    </row>
    <row r="762" spans="13:14" ht="15.75" customHeight="1" x14ac:dyDescent="0.2">
      <c r="M762" s="315"/>
      <c r="N762" s="315"/>
    </row>
    <row r="763" spans="13:14" ht="15.75" customHeight="1" x14ac:dyDescent="0.2">
      <c r="M763" s="315"/>
      <c r="N763" s="315"/>
    </row>
    <row r="764" spans="13:14" ht="15.75" customHeight="1" x14ac:dyDescent="0.2">
      <c r="M764" s="315"/>
      <c r="N764" s="315"/>
    </row>
    <row r="765" spans="13:14" ht="15.75" customHeight="1" x14ac:dyDescent="0.2">
      <c r="M765" s="315"/>
      <c r="N765" s="315"/>
    </row>
    <row r="766" spans="13:14" ht="15.75" customHeight="1" x14ac:dyDescent="0.2">
      <c r="M766" s="315"/>
      <c r="N766" s="315"/>
    </row>
    <row r="767" spans="13:14" ht="15.75" customHeight="1" x14ac:dyDescent="0.2">
      <c r="M767" s="315"/>
      <c r="N767" s="315"/>
    </row>
    <row r="768" spans="13:14" ht="15.75" customHeight="1" x14ac:dyDescent="0.2">
      <c r="M768" s="315"/>
      <c r="N768" s="315"/>
    </row>
    <row r="769" spans="13:14" ht="15.75" customHeight="1" x14ac:dyDescent="0.2">
      <c r="M769" s="315"/>
      <c r="N769" s="315"/>
    </row>
    <row r="770" spans="13:14" ht="15.75" customHeight="1" x14ac:dyDescent="0.2">
      <c r="M770" s="315"/>
      <c r="N770" s="315"/>
    </row>
    <row r="771" spans="13:14" ht="15.75" customHeight="1" x14ac:dyDescent="0.2">
      <c r="M771" s="315"/>
      <c r="N771" s="315"/>
    </row>
    <row r="772" spans="13:14" ht="15.75" customHeight="1" x14ac:dyDescent="0.2">
      <c r="M772" s="315"/>
      <c r="N772" s="315"/>
    </row>
    <row r="773" spans="13:14" ht="15.75" customHeight="1" x14ac:dyDescent="0.2">
      <c r="M773" s="315"/>
      <c r="N773" s="315"/>
    </row>
    <row r="774" spans="13:14" ht="15.75" customHeight="1" x14ac:dyDescent="0.2">
      <c r="M774" s="315"/>
      <c r="N774" s="315"/>
    </row>
    <row r="775" spans="13:14" ht="15.75" customHeight="1" x14ac:dyDescent="0.2">
      <c r="M775" s="315"/>
      <c r="N775" s="315"/>
    </row>
    <row r="776" spans="13:14" ht="15.75" customHeight="1" x14ac:dyDescent="0.2">
      <c r="M776" s="315"/>
      <c r="N776" s="315"/>
    </row>
    <row r="777" spans="13:14" ht="15.75" customHeight="1" x14ac:dyDescent="0.2">
      <c r="M777" s="315"/>
      <c r="N777" s="315"/>
    </row>
    <row r="778" spans="13:14" ht="15.75" customHeight="1" x14ac:dyDescent="0.2">
      <c r="M778" s="315"/>
      <c r="N778" s="315"/>
    </row>
    <row r="779" spans="13:14" ht="15.75" customHeight="1" x14ac:dyDescent="0.2">
      <c r="M779" s="315"/>
      <c r="N779" s="315"/>
    </row>
    <row r="780" spans="13:14" ht="15.75" customHeight="1" x14ac:dyDescent="0.2">
      <c r="M780" s="315"/>
      <c r="N780" s="315"/>
    </row>
    <row r="781" spans="13:14" ht="15.75" customHeight="1" x14ac:dyDescent="0.2">
      <c r="M781" s="315"/>
      <c r="N781" s="315"/>
    </row>
    <row r="782" spans="13:14" ht="15.75" customHeight="1" x14ac:dyDescent="0.2">
      <c r="M782" s="315"/>
      <c r="N782" s="315"/>
    </row>
    <row r="783" spans="13:14" ht="15.75" customHeight="1" x14ac:dyDescent="0.2">
      <c r="M783" s="315"/>
      <c r="N783" s="315"/>
    </row>
    <row r="784" spans="13:14" ht="15.75" customHeight="1" x14ac:dyDescent="0.2">
      <c r="M784" s="315"/>
      <c r="N784" s="315"/>
    </row>
    <row r="785" spans="13:14" ht="15.75" customHeight="1" x14ac:dyDescent="0.2">
      <c r="M785" s="315"/>
      <c r="N785" s="315"/>
    </row>
    <row r="786" spans="13:14" ht="15.75" customHeight="1" x14ac:dyDescent="0.2">
      <c r="M786" s="315"/>
      <c r="N786" s="315"/>
    </row>
    <row r="787" spans="13:14" ht="15.75" customHeight="1" x14ac:dyDescent="0.2">
      <c r="M787" s="315"/>
      <c r="N787" s="315"/>
    </row>
    <row r="788" spans="13:14" ht="15.75" customHeight="1" x14ac:dyDescent="0.2">
      <c r="M788" s="315"/>
      <c r="N788" s="315"/>
    </row>
    <row r="789" spans="13:14" ht="15.75" customHeight="1" x14ac:dyDescent="0.2">
      <c r="M789" s="315"/>
      <c r="N789" s="315"/>
    </row>
    <row r="790" spans="13:14" ht="15.75" customHeight="1" x14ac:dyDescent="0.2">
      <c r="M790" s="315"/>
      <c r="N790" s="315"/>
    </row>
    <row r="791" spans="13:14" ht="15.75" customHeight="1" x14ac:dyDescent="0.2">
      <c r="M791" s="315"/>
      <c r="N791" s="315"/>
    </row>
    <row r="792" spans="13:14" ht="15.75" customHeight="1" x14ac:dyDescent="0.2">
      <c r="M792" s="315"/>
      <c r="N792" s="315"/>
    </row>
    <row r="793" spans="13:14" ht="15.75" customHeight="1" x14ac:dyDescent="0.2">
      <c r="M793" s="315"/>
      <c r="N793" s="315"/>
    </row>
    <row r="794" spans="13:14" ht="15.75" customHeight="1" x14ac:dyDescent="0.2">
      <c r="M794" s="315"/>
      <c r="N794" s="315"/>
    </row>
    <row r="795" spans="13:14" ht="15.75" customHeight="1" x14ac:dyDescent="0.2">
      <c r="M795" s="315"/>
      <c r="N795" s="315"/>
    </row>
    <row r="796" spans="13:14" ht="15.75" customHeight="1" x14ac:dyDescent="0.2">
      <c r="M796" s="315"/>
      <c r="N796" s="315"/>
    </row>
    <row r="797" spans="13:14" ht="15.75" customHeight="1" x14ac:dyDescent="0.2">
      <c r="M797" s="315"/>
      <c r="N797" s="315"/>
    </row>
    <row r="798" spans="13:14" ht="15.75" customHeight="1" x14ac:dyDescent="0.2">
      <c r="M798" s="315"/>
      <c r="N798" s="315"/>
    </row>
    <row r="799" spans="13:14" ht="15.75" customHeight="1" x14ac:dyDescent="0.2">
      <c r="M799" s="315"/>
      <c r="N799" s="315"/>
    </row>
    <row r="800" spans="13:14" ht="15.75" customHeight="1" x14ac:dyDescent="0.2">
      <c r="M800" s="315"/>
      <c r="N800" s="315"/>
    </row>
    <row r="801" spans="13:14" ht="15.75" customHeight="1" x14ac:dyDescent="0.2">
      <c r="M801" s="315"/>
      <c r="N801" s="315"/>
    </row>
    <row r="802" spans="13:14" ht="15.75" customHeight="1" x14ac:dyDescent="0.2">
      <c r="M802" s="315"/>
      <c r="N802" s="315"/>
    </row>
    <row r="803" spans="13:14" ht="15.75" customHeight="1" x14ac:dyDescent="0.2">
      <c r="M803" s="315"/>
      <c r="N803" s="315"/>
    </row>
    <row r="804" spans="13:14" ht="15.75" customHeight="1" x14ac:dyDescent="0.2">
      <c r="M804" s="315"/>
      <c r="N804" s="315"/>
    </row>
    <row r="805" spans="13:14" ht="15.75" customHeight="1" x14ac:dyDescent="0.2">
      <c r="M805" s="315"/>
      <c r="N805" s="315"/>
    </row>
    <row r="806" spans="13:14" ht="15.75" customHeight="1" x14ac:dyDescent="0.2">
      <c r="M806" s="315"/>
      <c r="N806" s="315"/>
    </row>
    <row r="807" spans="13:14" ht="15.75" customHeight="1" x14ac:dyDescent="0.2">
      <c r="M807" s="315"/>
      <c r="N807" s="315"/>
    </row>
    <row r="808" spans="13:14" ht="15.75" customHeight="1" x14ac:dyDescent="0.2">
      <c r="M808" s="315"/>
      <c r="N808" s="315"/>
    </row>
    <row r="809" spans="13:14" ht="15.75" customHeight="1" x14ac:dyDescent="0.2">
      <c r="M809" s="315"/>
      <c r="N809" s="315"/>
    </row>
    <row r="810" spans="13:14" ht="15.75" customHeight="1" x14ac:dyDescent="0.2">
      <c r="M810" s="315"/>
      <c r="N810" s="315"/>
    </row>
    <row r="811" spans="13:14" ht="15.75" customHeight="1" x14ac:dyDescent="0.2">
      <c r="M811" s="315"/>
      <c r="N811" s="315"/>
    </row>
    <row r="812" spans="13:14" ht="15.75" customHeight="1" x14ac:dyDescent="0.2">
      <c r="M812" s="315"/>
      <c r="N812" s="315"/>
    </row>
    <row r="813" spans="13:14" ht="15.75" customHeight="1" x14ac:dyDescent="0.2">
      <c r="M813" s="315"/>
      <c r="N813" s="315"/>
    </row>
    <row r="814" spans="13:14" ht="15.75" customHeight="1" x14ac:dyDescent="0.2">
      <c r="M814" s="315"/>
      <c r="N814" s="315"/>
    </row>
    <row r="815" spans="13:14" ht="15.75" customHeight="1" x14ac:dyDescent="0.2">
      <c r="M815" s="315"/>
      <c r="N815" s="315"/>
    </row>
    <row r="816" spans="13:14" ht="15.75" customHeight="1" x14ac:dyDescent="0.2">
      <c r="M816" s="315"/>
      <c r="N816" s="315"/>
    </row>
    <row r="817" spans="13:14" ht="15.75" customHeight="1" x14ac:dyDescent="0.2">
      <c r="M817" s="315"/>
      <c r="N817" s="315"/>
    </row>
    <row r="818" spans="13:14" ht="15.75" customHeight="1" x14ac:dyDescent="0.2">
      <c r="M818" s="315"/>
      <c r="N818" s="315"/>
    </row>
    <row r="819" spans="13:14" ht="15.75" customHeight="1" x14ac:dyDescent="0.2">
      <c r="M819" s="315"/>
      <c r="N819" s="315"/>
    </row>
    <row r="820" spans="13:14" ht="15.75" customHeight="1" x14ac:dyDescent="0.2">
      <c r="M820" s="315"/>
      <c r="N820" s="315"/>
    </row>
    <row r="821" spans="13:14" ht="15.75" customHeight="1" x14ac:dyDescent="0.2">
      <c r="M821" s="315"/>
      <c r="N821" s="315"/>
    </row>
    <row r="822" spans="13:14" ht="15.75" customHeight="1" x14ac:dyDescent="0.2">
      <c r="M822" s="315"/>
      <c r="N822" s="315"/>
    </row>
    <row r="823" spans="13:14" ht="15.75" customHeight="1" x14ac:dyDescent="0.2">
      <c r="M823" s="315"/>
      <c r="N823" s="315"/>
    </row>
    <row r="824" spans="13:14" ht="15.75" customHeight="1" x14ac:dyDescent="0.2">
      <c r="M824" s="315"/>
      <c r="N824" s="315"/>
    </row>
    <row r="825" spans="13:14" ht="15.75" customHeight="1" x14ac:dyDescent="0.2">
      <c r="M825" s="315"/>
      <c r="N825" s="315"/>
    </row>
    <row r="826" spans="13:14" ht="15.75" customHeight="1" x14ac:dyDescent="0.2">
      <c r="M826" s="315"/>
      <c r="N826" s="315"/>
    </row>
    <row r="827" spans="13:14" ht="15.75" customHeight="1" x14ac:dyDescent="0.2">
      <c r="M827" s="315"/>
      <c r="N827" s="315"/>
    </row>
    <row r="828" spans="13:14" ht="15.75" customHeight="1" x14ac:dyDescent="0.2">
      <c r="M828" s="315"/>
      <c r="N828" s="315"/>
    </row>
    <row r="829" spans="13:14" ht="15.75" customHeight="1" x14ac:dyDescent="0.2">
      <c r="M829" s="315"/>
      <c r="N829" s="315"/>
    </row>
    <row r="830" spans="13:14" ht="15.75" customHeight="1" x14ac:dyDescent="0.2">
      <c r="M830" s="315"/>
      <c r="N830" s="315"/>
    </row>
    <row r="831" spans="13:14" ht="15.75" customHeight="1" x14ac:dyDescent="0.2">
      <c r="M831" s="315"/>
      <c r="N831" s="315"/>
    </row>
    <row r="832" spans="13:14" ht="15.75" customHeight="1" x14ac:dyDescent="0.2">
      <c r="M832" s="315"/>
      <c r="N832" s="315"/>
    </row>
    <row r="833" spans="13:14" ht="15.75" customHeight="1" x14ac:dyDescent="0.2">
      <c r="M833" s="315"/>
      <c r="N833" s="315"/>
    </row>
    <row r="834" spans="13:14" ht="15.75" customHeight="1" x14ac:dyDescent="0.2">
      <c r="M834" s="315"/>
      <c r="N834" s="315"/>
    </row>
    <row r="835" spans="13:14" ht="15.75" customHeight="1" x14ac:dyDescent="0.2">
      <c r="M835" s="315"/>
      <c r="N835" s="315"/>
    </row>
    <row r="836" spans="13:14" ht="15.75" customHeight="1" x14ac:dyDescent="0.2">
      <c r="M836" s="315"/>
      <c r="N836" s="315"/>
    </row>
    <row r="837" spans="13:14" ht="15.75" customHeight="1" x14ac:dyDescent="0.2">
      <c r="M837" s="315"/>
      <c r="N837" s="315"/>
    </row>
    <row r="838" spans="13:14" ht="15.75" customHeight="1" x14ac:dyDescent="0.2">
      <c r="M838" s="315"/>
      <c r="N838" s="315"/>
    </row>
    <row r="839" spans="13:14" ht="15.75" customHeight="1" x14ac:dyDescent="0.2">
      <c r="M839" s="315"/>
      <c r="N839" s="315"/>
    </row>
    <row r="840" spans="13:14" ht="15.75" customHeight="1" x14ac:dyDescent="0.2">
      <c r="M840" s="315"/>
      <c r="N840" s="315"/>
    </row>
    <row r="841" spans="13:14" ht="15.75" customHeight="1" x14ac:dyDescent="0.2">
      <c r="M841" s="315"/>
      <c r="N841" s="315"/>
    </row>
    <row r="842" spans="13:14" ht="15.75" customHeight="1" x14ac:dyDescent="0.2">
      <c r="M842" s="315"/>
      <c r="N842" s="315"/>
    </row>
    <row r="843" spans="13:14" ht="15.75" customHeight="1" x14ac:dyDescent="0.2">
      <c r="M843" s="315"/>
      <c r="N843" s="315"/>
    </row>
    <row r="844" spans="13:14" ht="15.75" customHeight="1" x14ac:dyDescent="0.2">
      <c r="M844" s="315"/>
      <c r="N844" s="315"/>
    </row>
    <row r="845" spans="13:14" ht="15.75" customHeight="1" x14ac:dyDescent="0.2">
      <c r="M845" s="315"/>
      <c r="N845" s="315"/>
    </row>
    <row r="846" spans="13:14" ht="15.75" customHeight="1" x14ac:dyDescent="0.2">
      <c r="M846" s="315"/>
      <c r="N846" s="315"/>
    </row>
    <row r="847" spans="13:14" ht="15.75" customHeight="1" x14ac:dyDescent="0.2">
      <c r="M847" s="315"/>
      <c r="N847" s="315"/>
    </row>
    <row r="848" spans="13:14" ht="15.75" customHeight="1" x14ac:dyDescent="0.2">
      <c r="M848" s="315"/>
      <c r="N848" s="315"/>
    </row>
    <row r="849" spans="13:14" ht="15.75" customHeight="1" x14ac:dyDescent="0.2">
      <c r="M849" s="315"/>
      <c r="N849" s="315"/>
    </row>
    <row r="850" spans="13:14" ht="15.75" customHeight="1" x14ac:dyDescent="0.2">
      <c r="M850" s="315"/>
      <c r="N850" s="315"/>
    </row>
    <row r="851" spans="13:14" ht="15.75" customHeight="1" x14ac:dyDescent="0.2">
      <c r="M851" s="315"/>
      <c r="N851" s="315"/>
    </row>
    <row r="852" spans="13:14" ht="15.75" customHeight="1" x14ac:dyDescent="0.2">
      <c r="M852" s="315"/>
      <c r="N852" s="315"/>
    </row>
    <row r="853" spans="13:14" ht="15.75" customHeight="1" x14ac:dyDescent="0.2">
      <c r="M853" s="315"/>
      <c r="N853" s="315"/>
    </row>
    <row r="854" spans="13:14" ht="15.75" customHeight="1" x14ac:dyDescent="0.2">
      <c r="M854" s="315"/>
      <c r="N854" s="315"/>
    </row>
    <row r="855" spans="13:14" ht="15.75" customHeight="1" x14ac:dyDescent="0.2">
      <c r="M855" s="315"/>
      <c r="N855" s="315"/>
    </row>
    <row r="856" spans="13:14" ht="15.75" customHeight="1" x14ac:dyDescent="0.2">
      <c r="M856" s="315"/>
      <c r="N856" s="315"/>
    </row>
    <row r="857" spans="13:14" ht="15.75" customHeight="1" x14ac:dyDescent="0.2">
      <c r="M857" s="315"/>
      <c r="N857" s="315"/>
    </row>
    <row r="858" spans="13:14" ht="15.75" customHeight="1" x14ac:dyDescent="0.2">
      <c r="M858" s="315"/>
      <c r="N858" s="315"/>
    </row>
    <row r="859" spans="13:14" ht="15.75" customHeight="1" x14ac:dyDescent="0.2">
      <c r="M859" s="315"/>
      <c r="N859" s="315"/>
    </row>
    <row r="860" spans="13:14" ht="15.75" customHeight="1" x14ac:dyDescent="0.2">
      <c r="M860" s="315"/>
      <c r="N860" s="315"/>
    </row>
    <row r="861" spans="13:14" ht="15.75" customHeight="1" x14ac:dyDescent="0.2">
      <c r="M861" s="315"/>
      <c r="N861" s="315"/>
    </row>
    <row r="862" spans="13:14" ht="15.75" customHeight="1" x14ac:dyDescent="0.2">
      <c r="M862" s="315"/>
      <c r="N862" s="315"/>
    </row>
    <row r="863" spans="13:14" ht="15.75" customHeight="1" x14ac:dyDescent="0.2">
      <c r="M863" s="315"/>
      <c r="N863" s="315"/>
    </row>
    <row r="864" spans="13:14" ht="15.75" customHeight="1" x14ac:dyDescent="0.2">
      <c r="M864" s="315"/>
      <c r="N864" s="315"/>
    </row>
    <row r="865" spans="13:14" ht="15.75" customHeight="1" x14ac:dyDescent="0.2">
      <c r="M865" s="315"/>
      <c r="N865" s="315"/>
    </row>
    <row r="866" spans="13:14" ht="15.75" customHeight="1" x14ac:dyDescent="0.2">
      <c r="M866" s="315"/>
      <c r="N866" s="315"/>
    </row>
    <row r="867" spans="13:14" ht="15.75" customHeight="1" x14ac:dyDescent="0.2">
      <c r="M867" s="315"/>
      <c r="N867" s="315"/>
    </row>
    <row r="868" spans="13:14" ht="15.75" customHeight="1" x14ac:dyDescent="0.2">
      <c r="M868" s="315"/>
      <c r="N868" s="315"/>
    </row>
    <row r="869" spans="13:14" ht="15.75" customHeight="1" x14ac:dyDescent="0.2">
      <c r="M869" s="315"/>
      <c r="N869" s="315"/>
    </row>
    <row r="870" spans="13:14" ht="15.75" customHeight="1" x14ac:dyDescent="0.2">
      <c r="M870" s="315"/>
      <c r="N870" s="315"/>
    </row>
    <row r="871" spans="13:14" ht="15.75" customHeight="1" x14ac:dyDescent="0.2">
      <c r="M871" s="315"/>
      <c r="N871" s="315"/>
    </row>
    <row r="872" spans="13:14" ht="15.75" customHeight="1" x14ac:dyDescent="0.2">
      <c r="M872" s="315"/>
      <c r="N872" s="315"/>
    </row>
    <row r="873" spans="13:14" ht="15.75" customHeight="1" x14ac:dyDescent="0.2">
      <c r="M873" s="315"/>
      <c r="N873" s="315"/>
    </row>
    <row r="874" spans="13:14" ht="15.75" customHeight="1" x14ac:dyDescent="0.2">
      <c r="M874" s="315"/>
      <c r="N874" s="315"/>
    </row>
    <row r="875" spans="13:14" ht="15.75" customHeight="1" x14ac:dyDescent="0.2">
      <c r="M875" s="315"/>
      <c r="N875" s="315"/>
    </row>
    <row r="876" spans="13:14" ht="15.75" customHeight="1" x14ac:dyDescent="0.2">
      <c r="M876" s="315"/>
      <c r="N876" s="315"/>
    </row>
    <row r="877" spans="13:14" ht="15.75" customHeight="1" x14ac:dyDescent="0.2">
      <c r="M877" s="315"/>
      <c r="N877" s="315"/>
    </row>
    <row r="878" spans="13:14" ht="15.75" customHeight="1" x14ac:dyDescent="0.2">
      <c r="M878" s="315"/>
      <c r="N878" s="315"/>
    </row>
    <row r="879" spans="13:14" ht="15.75" customHeight="1" x14ac:dyDescent="0.2">
      <c r="M879" s="315"/>
      <c r="N879" s="315"/>
    </row>
    <row r="880" spans="13:14" ht="15.75" customHeight="1" x14ac:dyDescent="0.2">
      <c r="M880" s="315"/>
      <c r="N880" s="315"/>
    </row>
    <row r="881" spans="13:14" ht="15.75" customHeight="1" x14ac:dyDescent="0.2">
      <c r="M881" s="315"/>
      <c r="N881" s="315"/>
    </row>
    <row r="882" spans="13:14" ht="15.75" customHeight="1" x14ac:dyDescent="0.2">
      <c r="M882" s="315"/>
      <c r="N882" s="315"/>
    </row>
    <row r="883" spans="13:14" ht="15.75" customHeight="1" x14ac:dyDescent="0.2">
      <c r="M883" s="315"/>
      <c r="N883" s="315"/>
    </row>
    <row r="884" spans="13:14" ht="15.75" customHeight="1" x14ac:dyDescent="0.2">
      <c r="M884" s="315"/>
      <c r="N884" s="315"/>
    </row>
    <row r="885" spans="13:14" ht="15.75" customHeight="1" x14ac:dyDescent="0.2">
      <c r="M885" s="315"/>
      <c r="N885" s="315"/>
    </row>
    <row r="886" spans="13:14" ht="15.75" customHeight="1" x14ac:dyDescent="0.2">
      <c r="M886" s="315"/>
      <c r="N886" s="315"/>
    </row>
    <row r="887" spans="13:14" ht="15.75" customHeight="1" x14ac:dyDescent="0.2">
      <c r="M887" s="315"/>
      <c r="N887" s="315"/>
    </row>
    <row r="888" spans="13:14" ht="15.75" customHeight="1" x14ac:dyDescent="0.2">
      <c r="M888" s="315"/>
      <c r="N888" s="315"/>
    </row>
    <row r="889" spans="13:14" ht="15.75" customHeight="1" x14ac:dyDescent="0.2">
      <c r="M889" s="315"/>
      <c r="N889" s="315"/>
    </row>
    <row r="890" spans="13:14" ht="15.75" customHeight="1" x14ac:dyDescent="0.2">
      <c r="M890" s="315"/>
      <c r="N890" s="315"/>
    </row>
    <row r="891" spans="13:14" ht="15.75" customHeight="1" x14ac:dyDescent="0.2">
      <c r="M891" s="315"/>
      <c r="N891" s="315"/>
    </row>
    <row r="892" spans="13:14" ht="15.75" customHeight="1" x14ac:dyDescent="0.2">
      <c r="M892" s="315"/>
      <c r="N892" s="315"/>
    </row>
    <row r="893" spans="13:14" ht="15.75" customHeight="1" x14ac:dyDescent="0.2">
      <c r="M893" s="315"/>
      <c r="N893" s="315"/>
    </row>
    <row r="894" spans="13:14" ht="15.75" customHeight="1" x14ac:dyDescent="0.2">
      <c r="M894" s="315"/>
      <c r="N894" s="315"/>
    </row>
    <row r="895" spans="13:14" ht="15.75" customHeight="1" x14ac:dyDescent="0.2">
      <c r="M895" s="315"/>
      <c r="N895" s="315"/>
    </row>
    <row r="896" spans="13:14" ht="15.75" customHeight="1" x14ac:dyDescent="0.2">
      <c r="M896" s="315"/>
      <c r="N896" s="315"/>
    </row>
    <row r="897" spans="13:14" ht="15.75" customHeight="1" x14ac:dyDescent="0.2">
      <c r="M897" s="315"/>
      <c r="N897" s="315"/>
    </row>
    <row r="898" spans="13:14" ht="15.75" customHeight="1" x14ac:dyDescent="0.2">
      <c r="M898" s="315"/>
      <c r="N898" s="315"/>
    </row>
    <row r="899" spans="13:14" ht="15.75" customHeight="1" x14ac:dyDescent="0.2">
      <c r="M899" s="315"/>
      <c r="N899" s="315"/>
    </row>
    <row r="900" spans="13:14" ht="15.75" customHeight="1" x14ac:dyDescent="0.2">
      <c r="M900" s="315"/>
      <c r="N900" s="315"/>
    </row>
    <row r="901" spans="13:14" ht="15.75" customHeight="1" x14ac:dyDescent="0.2">
      <c r="M901" s="315"/>
      <c r="N901" s="315"/>
    </row>
    <row r="902" spans="13:14" ht="15.75" customHeight="1" x14ac:dyDescent="0.2">
      <c r="M902" s="315"/>
      <c r="N902" s="315"/>
    </row>
    <row r="903" spans="13:14" ht="15.75" customHeight="1" x14ac:dyDescent="0.2">
      <c r="M903" s="315"/>
      <c r="N903" s="315"/>
    </row>
    <row r="904" spans="13:14" ht="15.75" customHeight="1" x14ac:dyDescent="0.2">
      <c r="M904" s="315"/>
      <c r="N904" s="315"/>
    </row>
    <row r="905" spans="13:14" ht="15.75" customHeight="1" x14ac:dyDescent="0.2">
      <c r="M905" s="315"/>
      <c r="N905" s="315"/>
    </row>
    <row r="906" spans="13:14" ht="15.75" customHeight="1" x14ac:dyDescent="0.2">
      <c r="M906" s="315"/>
      <c r="N906" s="315"/>
    </row>
    <row r="907" spans="13:14" ht="15.75" customHeight="1" x14ac:dyDescent="0.2">
      <c r="M907" s="315"/>
      <c r="N907" s="315"/>
    </row>
    <row r="908" spans="13:14" ht="15.75" customHeight="1" x14ac:dyDescent="0.2">
      <c r="M908" s="315"/>
      <c r="N908" s="315"/>
    </row>
    <row r="909" spans="13:14" ht="15.75" customHeight="1" x14ac:dyDescent="0.2">
      <c r="M909" s="315"/>
      <c r="N909" s="315"/>
    </row>
    <row r="910" spans="13:14" ht="15.75" customHeight="1" x14ac:dyDescent="0.2">
      <c r="M910" s="315"/>
      <c r="N910" s="315"/>
    </row>
    <row r="911" spans="13:14" ht="15.75" customHeight="1" x14ac:dyDescent="0.2">
      <c r="M911" s="315"/>
      <c r="N911" s="315"/>
    </row>
    <row r="912" spans="13:14" ht="15.75" customHeight="1" x14ac:dyDescent="0.2">
      <c r="M912" s="315"/>
      <c r="N912" s="315"/>
    </row>
    <row r="913" spans="13:14" ht="15.75" customHeight="1" x14ac:dyDescent="0.2">
      <c r="M913" s="315"/>
      <c r="N913" s="315"/>
    </row>
    <row r="914" spans="13:14" ht="15.75" customHeight="1" x14ac:dyDescent="0.2">
      <c r="M914" s="315"/>
      <c r="N914" s="315"/>
    </row>
    <row r="915" spans="13:14" ht="15.75" customHeight="1" x14ac:dyDescent="0.2">
      <c r="M915" s="315"/>
      <c r="N915" s="315"/>
    </row>
    <row r="916" spans="13:14" ht="15.75" customHeight="1" x14ac:dyDescent="0.2">
      <c r="M916" s="315"/>
      <c r="N916" s="315"/>
    </row>
    <row r="917" spans="13:14" ht="15.75" customHeight="1" x14ac:dyDescent="0.2">
      <c r="M917" s="315"/>
      <c r="N917" s="315"/>
    </row>
    <row r="918" spans="13:14" ht="15.75" customHeight="1" x14ac:dyDescent="0.2">
      <c r="M918" s="315"/>
      <c r="N918" s="315"/>
    </row>
    <row r="919" spans="13:14" ht="15.75" customHeight="1" x14ac:dyDescent="0.2">
      <c r="M919" s="315"/>
      <c r="N919" s="315"/>
    </row>
    <row r="920" spans="13:14" ht="15.75" customHeight="1" x14ac:dyDescent="0.2">
      <c r="M920" s="315"/>
      <c r="N920" s="315"/>
    </row>
    <row r="921" spans="13:14" ht="15.75" customHeight="1" x14ac:dyDescent="0.2">
      <c r="M921" s="315"/>
      <c r="N921" s="315"/>
    </row>
    <row r="922" spans="13:14" ht="15.75" customHeight="1" x14ac:dyDescent="0.2">
      <c r="M922" s="315"/>
      <c r="N922" s="315"/>
    </row>
    <row r="923" spans="13:14" ht="15.75" customHeight="1" x14ac:dyDescent="0.2">
      <c r="M923" s="315"/>
      <c r="N923" s="315"/>
    </row>
    <row r="924" spans="13:14" ht="15.75" customHeight="1" x14ac:dyDescent="0.2">
      <c r="M924" s="315"/>
      <c r="N924" s="315"/>
    </row>
    <row r="925" spans="13:14" ht="15.75" customHeight="1" x14ac:dyDescent="0.2">
      <c r="M925" s="315"/>
      <c r="N925" s="315"/>
    </row>
    <row r="926" spans="13:14" ht="15.75" customHeight="1" x14ac:dyDescent="0.2">
      <c r="M926" s="315"/>
      <c r="N926" s="315"/>
    </row>
    <row r="927" spans="13:14" ht="15.75" customHeight="1" x14ac:dyDescent="0.2">
      <c r="M927" s="315"/>
      <c r="N927" s="315"/>
    </row>
    <row r="928" spans="13:14" ht="15.75" customHeight="1" x14ac:dyDescent="0.2">
      <c r="M928" s="315"/>
      <c r="N928" s="315"/>
    </row>
    <row r="929" spans="13:14" ht="15.75" customHeight="1" x14ac:dyDescent="0.2">
      <c r="M929" s="315"/>
      <c r="N929" s="315"/>
    </row>
    <row r="930" spans="13:14" ht="15.75" customHeight="1" x14ac:dyDescent="0.2">
      <c r="M930" s="315"/>
      <c r="N930" s="315"/>
    </row>
    <row r="931" spans="13:14" ht="15.75" customHeight="1" x14ac:dyDescent="0.2">
      <c r="M931" s="315"/>
      <c r="N931" s="315"/>
    </row>
    <row r="932" spans="13:14" ht="15.75" customHeight="1" x14ac:dyDescent="0.2">
      <c r="M932" s="315"/>
      <c r="N932" s="315"/>
    </row>
    <row r="933" spans="13:14" ht="15.75" customHeight="1" x14ac:dyDescent="0.2">
      <c r="M933" s="315"/>
      <c r="N933" s="315"/>
    </row>
    <row r="934" spans="13:14" ht="15.75" customHeight="1" x14ac:dyDescent="0.2">
      <c r="M934" s="315"/>
      <c r="N934" s="315"/>
    </row>
    <row r="935" spans="13:14" ht="15.75" customHeight="1" x14ac:dyDescent="0.2">
      <c r="M935" s="315"/>
      <c r="N935" s="315"/>
    </row>
    <row r="936" spans="13:14" ht="15.75" customHeight="1" x14ac:dyDescent="0.2">
      <c r="M936" s="315"/>
      <c r="N936" s="315"/>
    </row>
    <row r="937" spans="13:14" ht="15.75" customHeight="1" x14ac:dyDescent="0.2">
      <c r="M937" s="315"/>
      <c r="N937" s="315"/>
    </row>
    <row r="938" spans="13:14" ht="15.75" customHeight="1" x14ac:dyDescent="0.2">
      <c r="M938" s="315"/>
      <c r="N938" s="315"/>
    </row>
    <row r="939" spans="13:14" ht="15.75" customHeight="1" x14ac:dyDescent="0.2">
      <c r="M939" s="315"/>
      <c r="N939" s="315"/>
    </row>
    <row r="940" spans="13:14" ht="15.75" customHeight="1" x14ac:dyDescent="0.2">
      <c r="M940" s="315"/>
      <c r="N940" s="315"/>
    </row>
    <row r="941" spans="13:14" ht="15.75" customHeight="1" x14ac:dyDescent="0.2">
      <c r="M941" s="315"/>
      <c r="N941" s="315"/>
    </row>
    <row r="942" spans="13:14" ht="15.75" customHeight="1" x14ac:dyDescent="0.2">
      <c r="M942" s="315"/>
      <c r="N942" s="315"/>
    </row>
    <row r="943" spans="13:14" ht="15.75" customHeight="1" x14ac:dyDescent="0.2">
      <c r="M943" s="315"/>
      <c r="N943" s="315"/>
    </row>
    <row r="944" spans="13:14" ht="15.75" customHeight="1" x14ac:dyDescent="0.2">
      <c r="M944" s="315"/>
      <c r="N944" s="315"/>
    </row>
    <row r="945" spans="13:14" ht="15.75" customHeight="1" x14ac:dyDescent="0.2">
      <c r="M945" s="315"/>
      <c r="N945" s="315"/>
    </row>
    <row r="946" spans="13:14" ht="15.75" customHeight="1" x14ac:dyDescent="0.2">
      <c r="M946" s="315"/>
      <c r="N946" s="315"/>
    </row>
    <row r="947" spans="13:14" ht="15.75" customHeight="1" x14ac:dyDescent="0.2">
      <c r="M947" s="315"/>
      <c r="N947" s="315"/>
    </row>
    <row r="948" spans="13:14" ht="15.75" customHeight="1" x14ac:dyDescent="0.2">
      <c r="M948" s="315"/>
      <c r="N948" s="315"/>
    </row>
    <row r="949" spans="13:14" ht="15.75" customHeight="1" x14ac:dyDescent="0.2">
      <c r="M949" s="315"/>
      <c r="N949" s="315"/>
    </row>
    <row r="950" spans="13:14" ht="15.75" customHeight="1" x14ac:dyDescent="0.2">
      <c r="M950" s="315"/>
      <c r="N950" s="315"/>
    </row>
    <row r="951" spans="13:14" ht="15.75" customHeight="1" x14ac:dyDescent="0.2">
      <c r="M951" s="315"/>
      <c r="N951" s="315"/>
    </row>
    <row r="952" spans="13:14" ht="15.75" customHeight="1" x14ac:dyDescent="0.2">
      <c r="M952" s="315"/>
      <c r="N952" s="315"/>
    </row>
    <row r="953" spans="13:14" ht="15.75" customHeight="1" x14ac:dyDescent="0.2">
      <c r="M953" s="315"/>
      <c r="N953" s="315"/>
    </row>
    <row r="954" spans="13:14" ht="15.75" customHeight="1" x14ac:dyDescent="0.2">
      <c r="M954" s="315"/>
      <c r="N954" s="315"/>
    </row>
    <row r="955" spans="13:14" ht="15.75" customHeight="1" x14ac:dyDescent="0.2">
      <c r="M955" s="315"/>
      <c r="N955" s="315"/>
    </row>
    <row r="956" spans="13:14" ht="15.75" customHeight="1" x14ac:dyDescent="0.2">
      <c r="M956" s="315"/>
      <c r="N956" s="315"/>
    </row>
    <row r="957" spans="13:14" ht="15.75" customHeight="1" x14ac:dyDescent="0.2">
      <c r="M957" s="315"/>
      <c r="N957" s="315"/>
    </row>
    <row r="958" spans="13:14" ht="15.75" customHeight="1" x14ac:dyDescent="0.2">
      <c r="M958" s="315"/>
      <c r="N958" s="315"/>
    </row>
    <row r="959" spans="13:14" ht="15.75" customHeight="1" x14ac:dyDescent="0.2">
      <c r="M959" s="315"/>
      <c r="N959" s="315"/>
    </row>
    <row r="960" spans="13:14" ht="15.75" customHeight="1" x14ac:dyDescent="0.2">
      <c r="M960" s="315"/>
      <c r="N960" s="315"/>
    </row>
    <row r="961" spans="13:14" ht="15.75" customHeight="1" x14ac:dyDescent="0.2">
      <c r="M961" s="315"/>
      <c r="N961" s="315"/>
    </row>
    <row r="962" spans="13:14" ht="15.75" customHeight="1" x14ac:dyDescent="0.2">
      <c r="M962" s="315"/>
      <c r="N962" s="315"/>
    </row>
    <row r="963" spans="13:14" ht="15.75" customHeight="1" x14ac:dyDescent="0.2">
      <c r="M963" s="315"/>
      <c r="N963" s="315"/>
    </row>
    <row r="964" spans="13:14" ht="15.75" customHeight="1" x14ac:dyDescent="0.2">
      <c r="M964" s="315"/>
      <c r="N964" s="315"/>
    </row>
    <row r="965" spans="13:14" ht="15.75" customHeight="1" x14ac:dyDescent="0.2">
      <c r="M965" s="315"/>
      <c r="N965" s="315"/>
    </row>
    <row r="966" spans="13:14" ht="15.75" customHeight="1" x14ac:dyDescent="0.2">
      <c r="M966" s="315"/>
      <c r="N966" s="315"/>
    </row>
    <row r="967" spans="13:14" ht="15.75" customHeight="1" x14ac:dyDescent="0.2">
      <c r="M967" s="315"/>
      <c r="N967" s="315"/>
    </row>
    <row r="968" spans="13:14" ht="15.75" customHeight="1" x14ac:dyDescent="0.2">
      <c r="M968" s="315"/>
      <c r="N968" s="315"/>
    </row>
    <row r="969" spans="13:14" ht="15.75" customHeight="1" x14ac:dyDescent="0.2">
      <c r="M969" s="315"/>
      <c r="N969" s="315"/>
    </row>
    <row r="970" spans="13:14" ht="15.75" customHeight="1" x14ac:dyDescent="0.2">
      <c r="M970" s="315"/>
      <c r="N970" s="315"/>
    </row>
    <row r="971" spans="13:14" ht="15.75" customHeight="1" x14ac:dyDescent="0.2">
      <c r="M971" s="315"/>
      <c r="N971" s="315"/>
    </row>
    <row r="972" spans="13:14" ht="15.75" customHeight="1" x14ac:dyDescent="0.2">
      <c r="M972" s="315"/>
      <c r="N972" s="315"/>
    </row>
    <row r="973" spans="13:14" ht="15.75" customHeight="1" x14ac:dyDescent="0.2">
      <c r="M973" s="315"/>
      <c r="N973" s="315"/>
    </row>
    <row r="974" spans="13:14" ht="15.75" customHeight="1" x14ac:dyDescent="0.2">
      <c r="M974" s="315"/>
      <c r="N974" s="315"/>
    </row>
    <row r="975" spans="13:14" ht="15.75" customHeight="1" x14ac:dyDescent="0.2">
      <c r="M975" s="315"/>
      <c r="N975" s="315"/>
    </row>
    <row r="976" spans="13:14" ht="15.75" customHeight="1" x14ac:dyDescent="0.2">
      <c r="M976" s="315"/>
      <c r="N976" s="315"/>
    </row>
    <row r="977" spans="13:14" ht="15.75" customHeight="1" x14ac:dyDescent="0.2">
      <c r="M977" s="315"/>
      <c r="N977" s="315"/>
    </row>
    <row r="978" spans="13:14" ht="15.75" customHeight="1" x14ac:dyDescent="0.2">
      <c r="M978" s="315"/>
      <c r="N978" s="315"/>
    </row>
    <row r="979" spans="13:14" ht="15.75" customHeight="1" x14ac:dyDescent="0.2">
      <c r="M979" s="315"/>
      <c r="N979" s="315"/>
    </row>
    <row r="980" spans="13:14" ht="15.75" customHeight="1" x14ac:dyDescent="0.2">
      <c r="M980" s="315"/>
      <c r="N980" s="315"/>
    </row>
    <row r="981" spans="13:14" ht="15.75" customHeight="1" x14ac:dyDescent="0.2">
      <c r="M981" s="315"/>
      <c r="N981" s="315"/>
    </row>
    <row r="982" spans="13:14" ht="15.75" customHeight="1" x14ac:dyDescent="0.2">
      <c r="M982" s="315"/>
      <c r="N982" s="315"/>
    </row>
    <row r="983" spans="13:14" ht="15.75" customHeight="1" x14ac:dyDescent="0.2">
      <c r="M983" s="315"/>
      <c r="N983" s="315"/>
    </row>
    <row r="984" spans="13:14" ht="15.75" customHeight="1" x14ac:dyDescent="0.2">
      <c r="M984" s="315"/>
      <c r="N984" s="315"/>
    </row>
    <row r="985" spans="13:14" ht="15.75" customHeight="1" x14ac:dyDescent="0.2">
      <c r="M985" s="315"/>
      <c r="N985" s="315"/>
    </row>
    <row r="986" spans="13:14" ht="15.75" customHeight="1" x14ac:dyDescent="0.2">
      <c r="M986" s="315"/>
      <c r="N986" s="315"/>
    </row>
    <row r="987" spans="13:14" ht="15.75" customHeight="1" x14ac:dyDescent="0.2">
      <c r="M987" s="315"/>
      <c r="N987" s="315"/>
    </row>
    <row r="988" spans="13:14" ht="15.75" customHeight="1" x14ac:dyDescent="0.2">
      <c r="M988" s="315"/>
      <c r="N988" s="315"/>
    </row>
    <row r="989" spans="13:14" ht="15.75" customHeight="1" x14ac:dyDescent="0.2">
      <c r="M989" s="315"/>
      <c r="N989" s="315"/>
    </row>
    <row r="990" spans="13:14" ht="15.75" customHeight="1" x14ac:dyDescent="0.2">
      <c r="M990" s="315"/>
      <c r="N990" s="315"/>
    </row>
    <row r="991" spans="13:14" ht="15.75" customHeight="1" x14ac:dyDescent="0.2">
      <c r="M991" s="315"/>
      <c r="N991" s="315"/>
    </row>
    <row r="992" spans="13:14" ht="15.75" customHeight="1" x14ac:dyDescent="0.2">
      <c r="M992" s="315"/>
      <c r="N992" s="315"/>
    </row>
    <row r="993" spans="13:14" ht="15.75" customHeight="1" x14ac:dyDescent="0.2">
      <c r="M993" s="315"/>
      <c r="N993" s="315"/>
    </row>
    <row r="994" spans="13:14" ht="15.75" customHeight="1" x14ac:dyDescent="0.2">
      <c r="M994" s="315"/>
      <c r="N994" s="315"/>
    </row>
    <row r="995" spans="13:14" ht="15.75" customHeight="1" x14ac:dyDescent="0.2">
      <c r="M995" s="315"/>
      <c r="N995" s="315"/>
    </row>
    <row r="996" spans="13:14" ht="15.75" customHeight="1" x14ac:dyDescent="0.2">
      <c r="M996" s="315"/>
      <c r="N996" s="315"/>
    </row>
    <row r="997" spans="13:14" ht="15.75" customHeight="1" x14ac:dyDescent="0.2">
      <c r="M997" s="315"/>
      <c r="N997" s="315"/>
    </row>
    <row r="998" spans="13:14" ht="15.75" customHeight="1" x14ac:dyDescent="0.2">
      <c r="M998" s="315"/>
      <c r="N998" s="315"/>
    </row>
    <row r="999" spans="13:14" ht="15.75" customHeight="1" x14ac:dyDescent="0.2">
      <c r="M999" s="315"/>
      <c r="N999" s="315"/>
    </row>
    <row r="1000" spans="13:14" ht="15.75" customHeight="1" x14ac:dyDescent="0.2">
      <c r="M1000" s="315"/>
      <c r="N1000" s="315"/>
    </row>
  </sheetData>
  <mergeCells count="78">
    <mergeCell ref="B30:L31"/>
    <mergeCell ref="M30:Q31"/>
    <mergeCell ref="B23:C23"/>
    <mergeCell ref="D23:I23"/>
    <mergeCell ref="K23:L23"/>
    <mergeCell ref="M23:Q23"/>
    <mergeCell ref="B24:C25"/>
    <mergeCell ref="D24:I25"/>
    <mergeCell ref="J24:J25"/>
    <mergeCell ref="M24:Q25"/>
    <mergeCell ref="B26:I29"/>
    <mergeCell ref="J26:J27"/>
    <mergeCell ref="M26:Q27"/>
    <mergeCell ref="J28:J29"/>
    <mergeCell ref="M28:Q29"/>
    <mergeCell ref="U18:V18"/>
    <mergeCell ref="B20:B21"/>
    <mergeCell ref="C20:C21"/>
    <mergeCell ref="E20:E21"/>
    <mergeCell ref="O20:O21"/>
    <mergeCell ref="P20:P21"/>
    <mergeCell ref="Q20:Q21"/>
    <mergeCell ref="B18:B19"/>
    <mergeCell ref="C18:C19"/>
    <mergeCell ref="E18:E19"/>
    <mergeCell ref="O18:O19"/>
    <mergeCell ref="P18:P19"/>
    <mergeCell ref="Q18:Q19"/>
    <mergeCell ref="M15:N16"/>
    <mergeCell ref="O15:Q15"/>
    <mergeCell ref="U15:V15"/>
    <mergeCell ref="O16:O17"/>
    <mergeCell ref="P16:P17"/>
    <mergeCell ref="Q16:Q17"/>
    <mergeCell ref="U16:V16"/>
    <mergeCell ref="U17:V17"/>
    <mergeCell ref="G15:G17"/>
    <mergeCell ref="U12:W12"/>
    <mergeCell ref="B13:C13"/>
    <mergeCell ref="D13:I13"/>
    <mergeCell ref="N13:P13"/>
    <mergeCell ref="U13:W13"/>
    <mergeCell ref="B14:F14"/>
    <mergeCell ref="N14:P14"/>
    <mergeCell ref="U14:V14"/>
    <mergeCell ref="B15:B17"/>
    <mergeCell ref="C15:C17"/>
    <mergeCell ref="D15:D17"/>
    <mergeCell ref="E15:E17"/>
    <mergeCell ref="F15:F17"/>
    <mergeCell ref="H15:H17"/>
    <mergeCell ref="I15:L16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2:C5"/>
    <mergeCell ref="D2:K3"/>
    <mergeCell ref="L2:O2"/>
    <mergeCell ref="P2:Q5"/>
    <mergeCell ref="L3:O3"/>
    <mergeCell ref="D4:K5"/>
    <mergeCell ref="L4:O4"/>
    <mergeCell ref="L5:O5"/>
  </mergeCells>
  <pageMargins left="0.7" right="0.7" top="0.75" bottom="0.75" header="0.3" footer="0.3"/>
  <pageSetup scale="85"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ATENCION AL CIUDANO -84</vt:lpstr>
      <vt:lpstr>ATENCION AL CIUDADANO -85</vt:lpstr>
      <vt:lpstr>CULTURA DE PAZ</vt:lpstr>
      <vt:lpstr>COOPERACION</vt:lpstr>
      <vt:lpstr>COMUNICACION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 60</cp:lastModifiedBy>
  <cp:lastPrinted>2024-10-24T15:29:07Z</cp:lastPrinted>
  <dcterms:created xsi:type="dcterms:W3CDTF">2017-08-24T15:03:39Z</dcterms:created>
  <dcterms:modified xsi:type="dcterms:W3CDTF">2025-01-30T17:38:00Z</dcterms:modified>
</cp:coreProperties>
</file>