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
    </mc:Choice>
  </mc:AlternateContent>
  <xr:revisionPtr revIDLastSave="0" documentId="13_ncr:1_{7FF3179D-602F-465C-9CFE-258D816BCECF}" xr6:coauthVersionLast="47" xr6:coauthVersionMax="47" xr10:uidLastSave="{00000000-0000-0000-0000-000000000000}"/>
  <bookViews>
    <workbookView xWindow="-108" yWindow="-108" windowWidth="23256" windowHeight="12456" firstSheet="17" activeTab="17" xr2:uid="{00000000-000D-0000-FFFF-FFFF00000000}"/>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CONSOLIDADO SEP-OCT24" sheetId="23" r:id="rId17"/>
    <sheet name="CONSOLIDADO  NOV-DIC24" sheetId="27" r:id="rId18"/>
    <sheet name="CONSOLIDADO EN-FEB25" sheetId="25" r:id="rId19"/>
    <sheet name="CONSOLIDADO MARZ-ABRIL25" sheetId="26" r:id="rId20"/>
    <sheet name="NOO" sheetId="18" state="hidden" r:id="rId21"/>
    <sheet name="NO" sheetId="19" state="hidden" r:id="rId22"/>
  </sheets>
  <externalReferences>
    <externalReference r:id="rId23"/>
    <externalReference r:id="rId24"/>
    <externalReference r:id="rId25"/>
    <externalReference r:id="rId26"/>
    <externalReference r:id="rId27"/>
    <externalReference r:id="rId28"/>
    <externalReference r:id="rId29"/>
    <externalReference r:id="rId3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4" i="27" l="1"/>
  <c r="O142" i="27"/>
  <c r="O141" i="27"/>
  <c r="L118" i="27"/>
  <c r="D98" i="27"/>
  <c r="D86" i="27"/>
  <c r="I13" i="27"/>
  <c r="D12" i="27"/>
  <c r="I11" i="27"/>
  <c r="I10" i="27"/>
  <c r="G10" i="27"/>
  <c r="F10" i="27"/>
  <c r="E10" i="27"/>
  <c r="D10" i="27"/>
  <c r="C10" i="27"/>
  <c r="B10" i="27"/>
  <c r="A10" i="27"/>
  <c r="L20" i="26" l="1"/>
  <c r="D78" i="25" l="1"/>
  <c r="L38" i="25" l="1"/>
  <c r="G25" i="25"/>
  <c r="I16" i="25" l="1"/>
  <c r="I15" i="25"/>
  <c r="D15" i="25"/>
  <c r="I14" i="25"/>
  <c r="D14" i="25"/>
  <c r="I13" i="25"/>
  <c r="G13" i="25"/>
  <c r="F13" i="25"/>
  <c r="E13" i="25"/>
  <c r="D13" i="25"/>
  <c r="C13" i="25"/>
  <c r="B13" i="25"/>
  <c r="I12" i="25"/>
  <c r="I11" i="25"/>
  <c r="D11" i="25"/>
  <c r="I10" i="25"/>
  <c r="G10" i="25"/>
  <c r="F10" i="25"/>
  <c r="E10" i="25"/>
  <c r="D10" i="25"/>
  <c r="C10" i="25"/>
  <c r="B10" i="25"/>
  <c r="A10" i="25"/>
  <c r="I52" i="23"/>
  <c r="A10" i="23" l="1"/>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99" i="15"/>
  <c r="B98" i="15"/>
  <c r="B97" i="15"/>
  <c r="B96" i="15"/>
  <c r="B95" i="15"/>
  <c r="B94" i="15"/>
  <c r="B93" i="15"/>
  <c r="B92" i="15"/>
  <c r="B91" i="15"/>
  <c r="B90" i="15"/>
  <c r="B89" i="15"/>
  <c r="B88" i="15"/>
  <c r="B87" i="15"/>
  <c r="B86" i="15"/>
  <c r="B85" i="15"/>
  <c r="B84" i="15"/>
  <c r="B83" i="15"/>
  <c r="B82" i="15"/>
  <c r="B81" i="15"/>
  <c r="B100" i="15" s="1"/>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58" authorId="0" shapeId="0" xr:uid="{62BD8B71-8244-4990-9080-12B5BF95F997}">
      <text>
        <r>
          <rPr>
            <b/>
            <sz val="9"/>
            <color indexed="81"/>
            <rFont val="Tahoma"/>
            <family val="2"/>
          </rPr>
          <t>HACIENDA:</t>
        </r>
        <r>
          <rPr>
            <sz val="9"/>
            <color indexed="81"/>
            <rFont val="Tahoma"/>
            <family val="2"/>
          </rPr>
          <t xml:space="preserve">
ACTUALIZACION MAPA ENERO 2023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66" authorId="0" shapeId="0" xr:uid="{BA3323C7-9943-42DA-AB48-F4512814034C}">
      <text>
        <r>
          <rPr>
            <b/>
            <sz val="9"/>
            <color indexed="81"/>
            <rFont val="Tahoma"/>
            <family val="2"/>
          </rPr>
          <t>HACIENDA:</t>
        </r>
        <r>
          <rPr>
            <sz val="9"/>
            <color indexed="81"/>
            <rFont val="Tahoma"/>
            <family val="2"/>
          </rPr>
          <t xml:space="preserve">
ACTUALIZACION MAPA ENERO 2023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14" authorId="0" shapeId="0" xr:uid="{B29A3E6E-1FBE-4D2C-95E2-C4F5D09D7D36}">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<sst xmlns="http://schemas.openxmlformats.org/spreadsheetml/2006/main" count="2581" uniqueCount="920">
  <si>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</si>
  <si>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</si>
  <si>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</si>
  <si>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</si>
  <si>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</si>
  <si>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</si>
  <si>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</si>
  <si>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</si>
  <si>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</si>
  <si>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</si>
  <si>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</si>
  <si>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</si>
  <si>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</si>
  <si>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</si>
  <si>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</si>
  <si>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</si>
  <si>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</si>
  <si>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</si>
  <si>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</si>
  <si>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</si>
  <si>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</si>
  <si>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</si>
  <si>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</si>
  <si>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</si>
  <si>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</si>
  <si>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</si>
  <si>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</si>
  <si>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</si>
  <si>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</si>
  <si>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</si>
  <si>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</si>
  <si>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</si>
  <si>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</si>
  <si>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</si>
  <si>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</si>
  <si>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</si>
  <si>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</si>
  <si>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</si>
  <si>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</si>
  <si>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</si>
  <si>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</si>
  <si>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</si>
  <si>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</si>
  <si>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</si>
  <si>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</si>
  <si>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</si>
  <si>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</si>
  <si>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</si>
  <si>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</si>
  <si>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</si>
  <si>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</si>
  <si>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</si>
  <si>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</si>
  <si>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</si>
  <si>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</si>
  <si>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</si>
  <si>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</si>
  <si>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</si>
  <si>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</si>
  <si>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</si>
  <si>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</si>
  <si>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</si>
  <si>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</si>
  <si>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</si>
  <si>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</si>
  <si>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</si>
  <si>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</si>
  <si>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</si>
  <si>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</si>
  <si>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</si>
  <si>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</si>
  <si>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</si>
  <si>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</si>
  <si>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</si>
  <si>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</si>
  <si>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</si>
  <si>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</si>
  <si>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</si>
  <si>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</si>
  <si>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</si>
  <si>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</si>
  <si>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</si>
  <si>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</si>
  <si>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</si>
  <si>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</si>
  <si>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</si>
  <si>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</si>
  <si>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</si>
  <si>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</si>
  <si>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</si>
  <si>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</si>
  <si>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</si>
  <si>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</si>
  <si>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</si>
  <si>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</si>
  <si>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</si>
  <si>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</si>
  <si>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</si>
  <si>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</si>
  <si>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</si>
  <si>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</si>
  <si>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</si>
  <si>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</si>
  <si>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</si>
  <si>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</si>
  <si>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</si>
  <si>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</si>
  <si>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</si>
  <si>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</si>
  <si>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</si>
  <si>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</si>
  <si>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</si>
  <si>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</si>
  <si>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</si>
  <si>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</si>
  <si>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</si>
  <si>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</si>
  <si>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</si>
  <si>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</si>
  <si>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</si>
  <si>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</si>
  <si>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</si>
  <si>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</si>
  <si>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</si>
  <si>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</si>
  <si>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</si>
  <si>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</si>
  <si>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</si>
  <si>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</si>
  <si>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</si>
  <si>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</si>
  <si>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</si>
  <si>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</si>
  <si>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</si>
  <si>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</si>
  <si>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</si>
  <si>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</si>
  <si>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</si>
  <si>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</si>
  <si>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</si>
  <si>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</si>
  <si>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</si>
  <si>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</si>
  <si>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</si>
  <si>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</si>
  <si>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</si>
  <si>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</si>
  <si>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</si>
  <si>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</si>
  <si>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</si>
  <si>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</si>
  <si>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</si>
  <si>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CAUSAS</t>
  </si>
  <si>
    <t>CORRUPCION</t>
  </si>
  <si>
    <t>EVITAR EL RIESGO</t>
  </si>
  <si>
    <t>Jefe de Oficina y funcionarios de la Oficina de Comunicaciones</t>
  </si>
  <si>
    <t>Semestral</t>
  </si>
  <si>
    <t>ACCIÓN DE CONTINGENCIA</t>
  </si>
  <si>
    <t>Cada vez que sea necesario</t>
  </si>
  <si>
    <t>REDUCIR EL RIESGO</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</si>
  <si>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</si>
  <si>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</si>
  <si>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</si>
  <si>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</si>
  <si>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</si>
  <si>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Secretario Desarrollo económico y Secretario de agricultura y desarrollo rural</t>
  </si>
  <si>
    <t>D2,A2: DENUNCIAR ACTOS DE CORRUPCION FRENTE A LOS ENTES COMPETENTES Y TOMAR LAS MEDIDAS LEGALES CORRESPONDIENTES A LA SITUACION QUE SE EVIDENCIE.</t>
  </si>
  <si>
    <t>Documentos de la denuncias presentadas</t>
  </si>
  <si>
    <t>Trimestral</t>
  </si>
  <si>
    <t>Semestralmente</t>
  </si>
  <si>
    <t>Acta y registro de asistencia ( puede ser pantallazos o planilla fisica de asistencia de videoconferencias virtuales)</t>
  </si>
  <si>
    <t>Cada Director de las diferentes dependencias de la Secretaria de Hacienda</t>
  </si>
  <si>
    <t>Comunicación iniciando o remitiendo investigación.</t>
  </si>
  <si>
    <t xml:space="preserve">Una semana una vez el Riesgo se materialice </t>
  </si>
  <si>
    <t xml:space="preserve"> informe.</t>
  </si>
  <si>
    <t>Almacenista - Director de Recursos Fisicos</t>
  </si>
  <si>
    <t>Cuando se requiera</t>
  </si>
  <si>
    <t>Profesional Especializado Bienes Fiscales y Uso Publico - Director de Recursos Fisicos</t>
  </si>
  <si>
    <t>SEMESTRAL</t>
  </si>
  <si>
    <t>CATASTRÓFICO</t>
  </si>
  <si>
    <t>ACEPTAR EL RIESGO</t>
  </si>
  <si>
    <t>COMPARTIR EL RIESGO</t>
  </si>
  <si>
    <t>Indice de cumplimiento = (Actividades ejecutadas /Actividades programadas)*100</t>
  </si>
  <si>
    <t xml:space="preserve"> D4, A1 Presentar las denuncias pertinentes a los entes de control, según proceda y revisar las sanciones administrativas</t>
  </si>
  <si>
    <t>Entidad que reciba la denuncia</t>
  </si>
  <si>
    <t xml:space="preserve"> Memorando remisorio a la dirección de Fortalecemiento Institucional para la actualización de los trámites, </t>
  </si>
  <si>
    <t xml:space="preserve"> Plan de acción de  gestión trimestral de la dirección de rentas. </t>
  </si>
  <si>
    <t>Dirección de Rentas</t>
  </si>
  <si>
    <t>Oficios o Memorandos</t>
  </si>
  <si>
    <t>Anual</t>
  </si>
  <si>
    <t xml:space="preserve">Jefe de la Oficina de Control Unico Disciplinario </t>
  </si>
  <si>
    <t>ACTA DE REUNION</t>
  </si>
  <si>
    <t>Mensual</t>
  </si>
  <si>
    <t>MEMORANDO Y OFICIO</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</si>
  <si>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</si>
  <si>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</si>
  <si>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</si>
  <si>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</si>
  <si>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</si>
  <si>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xml:space="preserve">
● Actas
● Planilla de asistencia</t>
  </si>
  <si>
    <t xml:space="preserve">
● Convocatoria
● Actas
● Planilla de asistencia
</t>
  </si>
  <si>
    <t>Cada vez que se  oferte</t>
  </si>
  <si>
    <t xml:space="preserve">
● Publicaciones redes 
● Correos electrónicos
</t>
  </si>
  <si>
    <t xml:space="preserve">Director (a) Talento Humano </t>
  </si>
  <si>
    <t>Actas de inducción/reinducción</t>
  </si>
  <si>
    <t>Vincular personal con conocimientos y experiencia que aporten al cumplimiento de las actividades propias del cargo y dependencia</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</si>
  <si>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</si>
  <si>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</si>
  <si>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</si>
  <si>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</si>
  <si>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</si>
  <si>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</si>
  <si>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</si>
  <si>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</si>
  <si>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</si>
  <si>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</si>
  <si>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Actas de Reunion</t>
  </si>
  <si>
    <t>IMPROBABLE</t>
  </si>
  <si>
    <t>1/01/2024 - 31/12/2024</t>
  </si>
  <si>
    <t>EFICACIA: Índice de Cumplimiento= (Actividades ejecutadas *100 /Actividades programadas)</t>
  </si>
  <si>
    <t>Falta de Ética y Valores,  tráfico de influencias y abuso de confianza</t>
  </si>
  <si>
    <t>Desconocimiento de la actualización normativa por parte de algunos funcionarios</t>
  </si>
  <si>
    <t>Posibilidad de solicitud y/o recibimiento de dadivas para filtrar información en beneficio propio y/o de un tercero</t>
  </si>
  <si>
    <t>Deficiente apropiación de los valores y principios institucionales</t>
  </si>
  <si>
    <t>F1, A1 Realizar la promoción apropiación y socialización del Código de Integridad y Buen Gobierno, para potencializar la política de transparencia al interior del proceso.</t>
  </si>
  <si>
    <t>Deficientes controles para el manejo de la  información</t>
  </si>
  <si>
    <t>Posibilidad de recibir o solicitar cualquier dadiva para modificar y/o alterar los datos existentes en los distintos sistemas de información</t>
  </si>
  <si>
    <t>Falta de capacidad de liderazgo</t>
  </si>
  <si>
    <t xml:space="preserve">Falta de ética profesional y compromiso en el desarrollo de las actividades del procesos </t>
  </si>
  <si>
    <t>D1,2,3,4,6,7,8 A1  Al Iniciar la investigación disciplinaria, fiscal o remitir a las instancias correspondientes para el proceso penal</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</si>
  <si>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</si>
  <si>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</si>
  <si>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Incumplimiento en la gestión del CLDO del Impuesto predial unificado dentro de los términos establecidos en el procedimiento PRO-GHP-05 FACTURACION  I.P.U para la actividad No. 11-12 y 13 (C.L.D.O)</t>
  </si>
  <si>
    <t xml:space="preserve">Falta de controles de la gestión de trámites </t>
  </si>
  <si>
    <t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</si>
  <si>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 xml:space="preserve">Alta rotacion del personal, falta etica y competencia de los mismos  </t>
  </si>
  <si>
    <t>FALTA DE CONOCIMIENTO Y RESITENCIA AL CAMBIO POR PARTE DE LOS FUNCIONARIOS</t>
  </si>
  <si>
    <t>Posibilidad de tener Investigaciones Disciplinarias, Penales y Fiscales por otorgar encargos y provisionalidades sin el cumplimiento de los requitos según manual de funciones</t>
  </si>
  <si>
    <t>Falta de aplicación y apropiación de la normatividad vigente</t>
  </si>
  <si>
    <t xml:space="preserve"> Falta de apropiación a los valores y principios  establecidos en el  Código de Integridad y Buen Gobierno</t>
  </si>
  <si>
    <t>Posibilidad de tener Sanciones por parte de los entes de control, cuando se presenta un procesos contractual, legal o administrativo, por favorecer interes propios o a terceros con decisiones o actuaciones dentro de la Administración Municipal</t>
  </si>
  <si>
    <t>Falta de documentacion y socializacion del identificacion y declaracion de conflictos de intereses</t>
  </si>
  <si>
    <t xml:space="preserve">Prevalecer el interes particular en vez del comun en una situacion determinada </t>
  </si>
  <si>
    <t>PROCESO: GESTIÓN DEL TRÁNSITO Y LA MOVILIDAD</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</si>
  <si>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</si>
  <si>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</si>
  <si>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</si>
  <si>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Dificultad para la ejecución de trámite soportados con el uso de herramientas tecnológicas que previenen las acciones presenciales</t>
  </si>
  <si>
    <t>F4A8 Incrementar al 20% los tramites totalmente en lìnea</t>
  </si>
  <si>
    <t>Falta de mecanismos de control sobre los tramitadores que orientan al cliente y saturan las oficinas</t>
  </si>
  <si>
    <t>F5A18 Actualización de los documentos del proceso de Gestion De Transito y la Movilidad según necesidad</t>
  </si>
  <si>
    <t>D12 A4A5Denuncias y apertura de procesos según el caso</t>
  </si>
  <si>
    <t>Posibilidad del Uso inadecuado de los bienes de la Entidad, para beneficio propio o de un tercero</t>
  </si>
  <si>
    <t>Presiones externas o de un superior jerárquico, omisión de las políticas para el uso adecuado de los bienes.</t>
  </si>
  <si>
    <t>Posibilidad de Solicitar y/o recibir dadivas para omitir y/o manipular Informacion real de un predio publico en favorecimiento de un tercero.</t>
  </si>
  <si>
    <t>Inadecuado manejo de la informacion en la base de datos asociada al proceso de Identificacion de los Bienes Fiscales y de uso Publico</t>
  </si>
  <si>
    <t>Presiones externas o de un superior jerárquico, para manipular informacion de los bienes Fiscales y de uso publico del Municipio.</t>
  </si>
  <si>
    <t>Cronograma de estimulos</t>
  </si>
  <si>
    <t>Secretario y Director</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</si>
  <si>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</si>
  <si>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Acta comité Técncio - Normograma Actualizado</t>
  </si>
  <si>
    <t>Realizar las denuncias pertinentes, Informar a la dirección de fortalecimiento institucional y oficina de control interno. Actualizar el mapa de riesgos</t>
  </si>
  <si>
    <t>Oficios, Memorandos y Correos</t>
  </si>
  <si>
    <t>acta</t>
  </si>
  <si>
    <t xml:space="preserve">semestral </t>
  </si>
  <si>
    <t>Acta de Socializacion</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</si>
  <si>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</si>
  <si>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Posibilidad de recibir y/o solicitar dadivas para el otorgamiento de estimulo sin el lleno de los requisitos.</t>
  </si>
  <si>
    <t xml:space="preserve">Posibilidad de apropiacion o uso indebido de bienes publicos por parte de un funcionaro o contratista con el fin de obtener un provecho propio o para un tercero </t>
  </si>
  <si>
    <t>Falta de apropiación del Codigo de Integridad y Buen gobierno; y el código Unico Disciplinario por parte del personal encargado de prestar el servicio</t>
  </si>
  <si>
    <t xml:space="preserve">Desconocimiento de los funcionarios y contratistas de las actividades existentes enmarcados en el control de inventarios.  </t>
  </si>
  <si>
    <t>D10, O8. El secretario y/o director de manera semestral realizarán cronograma para desarrollar adecuadamente el programa de estimulos, con el fin de planificar las actiividades y recursos asignados-</t>
  </si>
  <si>
    <t>D2 D4, 09. Realizar comité técnico de manera trimestral, con el fin de socialzar los cambios normativos establecidos en el normograma y que estan relacionados con el sector cultural</t>
  </si>
  <si>
    <t>D2 D4, 09. Realizar capacitación semestral personal de planta y contratistas sobre Código de Integridad y Buen gobierno y Código único discipinario</t>
  </si>
  <si>
    <t>D4 O9Socializar a personal de planta y contratistas sobre la responsabilidad de bienes tangibles, Implementación de formato para el control de uso interno de los bienes y la política de uso adecuado de bienes del municipio</t>
  </si>
  <si>
    <t>D 1,2,4,6,7,8 O 1,2,3,4,6,7 El director de Rentas y Tesorería anualmente actualizará los trámites , teniendo en cuenta la normatividad vigente y los requisitos requeridos.
( PRO-SIG-001: "CONTROL DE DOCUMENTOS DEL SIGAMI")</t>
  </si>
  <si>
    <t>Memorandos, Oficios o correos de solicitud</t>
  </si>
  <si>
    <t>Indicador de eficacia: 
Indice de cumplimiento = (Actividades ejecutadas /Actividades programadas)*100</t>
  </si>
  <si>
    <t>INFORME</t>
  </si>
  <si>
    <t xml:space="preserve">CRONOGRAMA DE TRABAJO 
</t>
  </si>
  <si>
    <t>anual</t>
  </si>
  <si>
    <t xml:space="preserve">D12A2, Se declara la prescripcion del proceso y se compulsa de copia a la procuraduria, la reconstruccion del expediente. </t>
  </si>
  <si>
    <t xml:space="preserve">Perdida de la informacion fisica de los expedientes en vigencia y falta de digitalizacion de los mismos. </t>
  </si>
  <si>
    <t xml:space="preserve">D11 O5, Realizar memorando dirigido a la secretaria de la TICS solicitando reunion para validar la posibilidad de crear un  software  que mejore el funcionamiento de la oficina de control unico disciplinario. </t>
  </si>
  <si>
    <t>D12 O6, Presentar de manera digital un informe de  seguimiento y control de los expidientes de los procesos en curso, donde se evidencie el avance de los mismos.</t>
  </si>
  <si>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</si>
  <si>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Indice de cumplimiento = (Actividades ejecutadas /Actividades programadas)*100.                                                                  1 Actualizacion y 3 Socializaciones de la Politica realizadas / 
1 Actualizacion y 3 actividades proyectadas *100</t>
  </si>
  <si>
    <t>Indice de cumplimiento = (Actividades ejecutadas /Actividades programadas)*100.  
1 Actualizacion y 2 Actas de reunion realizadas/ 1 Actualizacion y  
2  Actas de reunión proyectadas *100</t>
  </si>
  <si>
    <t>Oficios  o Memorandos</t>
  </si>
  <si>
    <t>D7,O4 Socializar el Manual de Administracion de Bienes Fiscales y Uso Publico,  incluyendo el control para la digitalizacion de la informacion en la base de datos relacionado en el Mapa de Riesgos de Corrupcion</t>
  </si>
  <si>
    <t>Vincular personal competente, y suministrar capacitacion al personal  que lo requiera para mejorar las competencias</t>
  </si>
  <si>
    <t>Documentación actualizada frente al conflicto de interés</t>
  </si>
  <si>
    <t xml:space="preserve">Socialización del conflicto de interés </t>
  </si>
  <si>
    <t xml:space="preserve">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</si>
  <si>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CORRUPCION - SOBORNO</t>
  </si>
  <si>
    <t>Actas y planillas</t>
  </si>
  <si>
    <t>Secretarios y Directores</t>
  </si>
  <si>
    <t>Acta o Informe</t>
  </si>
  <si>
    <t>Cuatrimestralmente</t>
  </si>
  <si>
    <t xml:space="preserve">PROCESO:  GESTIÓN DEL DESARROLLO ECONÓMICO Y LA COMPETITIVIDAD OBJETIVO:  PROMOVER EL DESARROLLO ECONÓMICO Y LA COMPETITIVIDAD DEL MUNICIPIO DE IBAGUÉ MEDIANTE LA FORMULACIÓN E IMPLEMENTACIÓN DE PLANES, PROGRAMAS Y PROYECTOS QUE FORTALEZCAN EL TEJIDO EMPRESARIAL, EL EMPRENDIMIENTO, LA EMPLEABILIDAD, EL TURISMO Y EL SECTOR RURAL.
</t>
  </si>
  <si>
    <t>POSIBILIDAD DE DAÑO ECONOMICO Y REPUTACIONAL DEBIDO AL  DIRECCIONAMIENTO INDEBIDO DE LA OFERTA INSITUCIONAL PARA FAVORECER A UN TERCERO</t>
  </si>
  <si>
    <t>FALTA DE ETICA PROFESIONAL, AMIGUISMO Y/O CLIENTELISMO</t>
  </si>
  <si>
    <t>D7 O5  las secretarias de desarrollo economico y agricultura y desarrollo rural, de manera semestra realizarán a los funcionarios de planta y contratistas la socialización sobre el autocontrol, dejando evidencia acta y planillas de asistencias</t>
  </si>
  <si>
    <t>D2 O10 De manera cuatrimestral se realizará verificación aleatoria al interior de cada secretaría, de los recursos entregrados, con el fin de validar el cumplimiento de requisitos en la asignación</t>
  </si>
  <si>
    <t>Acta de socialización a los compañeros de trabajo</t>
  </si>
  <si>
    <t xml:space="preserve">Índice de cumplimiento = (Actividades ejecutadas /Actividades programadas)*100.    
</t>
  </si>
  <si>
    <t>● Cronograma de Actividades 
● Formato acta de reunión_ FOR-02-PRO-GD-01
● Planilla de Asistencia</t>
  </si>
  <si>
    <t>PROCESO: GESTIÓN DOCUMENTAL OBJETIVO: IMPLEMENTAR EL PROGRAMA DE GESTIÓN DOCUMENTAL APLICANDO EL MODELO DE GESTION DOCUMENTAL
Y ADMINISTRACIÓN DE ARCHIVOS (MGDA), PARA GARANTIZAR EL ACCESO A LA INFORMACIÓN EN FORMA
OPORTUNA Y PRESERVAR LA MEMORIA INSTITUCIONAL.</t>
  </si>
  <si>
    <t xml:space="preserve">Posibilidad de recibir o solicitar cualquier dadiva o beneficio a nombre propio o de terceros, con el fin de manipular, ocultar, alterar o destruir un documento o expediente
</t>
  </si>
  <si>
    <t>competencia e idoneidad del personal contratado frente al manejo del proceso de Gestión Documental en las Unidades Administrativas</t>
  </si>
  <si>
    <t>aplicación de manuales, procedimientos y formatos en los archivos de gestión establecidos en el proceso de gestión documental por parte de las unidades administrativas</t>
  </si>
  <si>
    <t>aplicación de los principios y valores establecido en el código y Integridad y Buen Gobierno</t>
  </si>
  <si>
    <t>Relevancia en la implementación, cumplimiento y seguimiento  del proceso de gestión documental en las unidades administrativas</t>
  </si>
  <si>
    <t xml:space="preserve"> Dar a conocer a través de diferentes canales de comunicación institucional la oferta  de   capacitación de la red interinstitucional, las herramientas técnicas y el material de apoyo  o  a los funcionarios y contratistas	</t>
  </si>
  <si>
    <t>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t>
  </si>
  <si>
    <t>Realizar reunión semestral con el grupo de gestión documental para socializar y fomentar los valores del código de integridad y buen gobierno</t>
  </si>
  <si>
    <t xml:space="preserve">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t>
  </si>
  <si>
    <t>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t>
  </si>
  <si>
    <t xml:space="preserve">PROCESO: GESTIÓN CATASTRAL OBJETIVO: REALIZAR LA GESTIÓN CATASTRAL DE TODOS LOS PREDIOS DEL MUNICIPIO; SUS USOS, SUS DUEÑOSY SU VALOR, PARA QUE SE CONVIERTA EN UN INSUMO NECESARIO Y FUNDAMENTAL PARA EL
EFECTIVO ORDENAMIENTO TERRITORIAL, BASADO EN LA REALIDAD DEL MUNICIPIO, EL USO EFICIENTEDE LOS RECURSOS Y LA FORMALIZACIÓN DE LA PROPIEDAD. 
</t>
  </si>
  <si>
    <t>* Posibilidad de recibir o solicitar cualquier dádiva o beneficio a nombre propio o de terceros con el fin de agilizar un tramite o producto, o de dar una respuesta conveniente al usuario</t>
  </si>
  <si>
    <t>* Falta comportamientos de integridad de lo público del servidor que revisa y/o decide la solicitud</t>
  </si>
  <si>
    <t>Directora de Planeación Multiproposito</t>
  </si>
  <si>
    <t>D4D6D14A1A3A10: Reportar a conrol interno y control disciplinario y/o Denuncia disciplinaria, penal  o la pertinente del caso, reportortar al personal de planta y contratista que incumpla sus funciones y actualizar el mapa de riesgos.</t>
  </si>
  <si>
    <t>Piezas y productos comunicacionales</t>
  </si>
  <si>
    <t>EFICACIA: Índice de Cumplimiento= (Actividades ejecutadas /Actividades programadas)*100.</t>
  </si>
  <si>
    <t>F2, A1 Realizar consejos de redacción de manera periodica para verificar la confidencialidad de la información</t>
  </si>
  <si>
    <t>RIESGO</t>
  </si>
  <si>
    <t>CLASIFICACION</t>
  </si>
  <si>
    <t>PROBABILIDAD</t>
  </si>
  <si>
    <t>RIESGO RESIDUAL</t>
  </si>
  <si>
    <t>OPCION DE MANEJO</t>
  </si>
  <si>
    <t>ACTIVIDAD DE CONTROL</t>
  </si>
  <si>
    <t>SOPORTE</t>
  </si>
  <si>
    <t>TIEMPO</t>
  </si>
  <si>
    <t>INDICADOR</t>
  </si>
  <si>
    <t>01/09/2024 
30/31/2024</t>
  </si>
  <si>
    <t>01/07/2024 
30/08/2024</t>
  </si>
  <si>
    <t>Posibilidad de recibir o solicitar cualquier dadivo o beneficio a nombre propio o de tercero para manipular una decision o desaparecer algun expediente</t>
  </si>
  <si>
    <t xml:space="preserve">Falta de Software y hadware para el funcionamiento de la Oficina de Control Unico Disciplinario, con el fin de dar seguimiento y control de termino en cada etapa procesal </t>
  </si>
  <si>
    <t xml:space="preserve">Normograma actualizado </t>
  </si>
  <si>
    <t>Secretaria(o) de despacho</t>
  </si>
  <si>
    <t xml:space="preserve">Informe trimestral </t>
  </si>
  <si>
    <t>Director o directora de salud pública</t>
  </si>
  <si>
    <t>01/01/24 - 31/12/2024</t>
  </si>
  <si>
    <t xml:space="preserve">Video y  actas </t>
  </si>
  <si>
    <t>Profesional especializado del despacho</t>
  </si>
  <si>
    <t>01/01/24 - 31/12/2025</t>
  </si>
  <si>
    <t xml:space="preserve">Informes </t>
  </si>
  <si>
    <t xml:space="preserve">Comunicadora social de la secretaria </t>
  </si>
  <si>
    <t>01/01/24 - 31/12/2026</t>
  </si>
  <si>
    <t>Denunciar el acto de corrupción frente al ente que corresponda a fin de que se tomen las medidas legales correspondientes a la situación detectada</t>
  </si>
  <si>
    <t xml:space="preserve">Denuncia </t>
  </si>
  <si>
    <t xml:space="preserve">Secretario de salud </t>
  </si>
  <si>
    <t>01/01/24 - 31/12/2027</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</si>
  <si>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</si>
  <si>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Posibilidad de recibir y/o solicitar dávidas o beneficios a nombre propio o de terceros, para realizar trámites sin el cumplimineto de los requisitos</t>
  </si>
  <si>
    <t xml:space="preserve">Ausencia de los conceptos técnicos - jurídicos,  para aplicar el procedimiento establecido en la hoja de vida de los trámite que evite la interterprretación subjetiva  de normas y lineamientos que rijen el trámite </t>
  </si>
  <si>
    <t>Ausencia de autonomia profesional para el análisis de requisitos ( Manipulación de decisiones por encima de la decisión técnica)</t>
  </si>
  <si>
    <t xml:space="preserve">Falta de la cultura de la probidad </t>
  </si>
  <si>
    <t xml:space="preserve">O1D8    Actualizar el normograma, registrando en la aplicación de la resolución 1229 de 23/04/2013, los documentos establecidos en el proceso gestión, para gestionar el trámite del concepto sanitario ( cargados en el link: SIGAMI). </t>
  </si>
  <si>
    <t xml:space="preserve">  O1F5D9:  Tomar una muestra aleatoria  trimestral a  los establecimientos, que obtuvieron concepto sanitario favorable o favorable condicionado, con el fin  de realizar visita técnica, para comprobar el cumplimiento de los critrios relacionados en el concepto técnico emitido. </t>
  </si>
  <si>
    <t>O7D10: Socialización  mensual del código de integridad y buen gobierno al personal adscrito a la secretaria de salud.</t>
  </si>
  <si>
    <t>O7D10F8: Realizar Jornadas de socialización a través de diferentes medios de comunicación  para la ciudadanía sobre los  tramites y  actividades que se desarrollen en la secretaria de salud municipal.</t>
  </si>
  <si>
    <t>Definciencia de la planeación adecuada para desarrollar las actividades en el tiempo definido</t>
  </si>
  <si>
    <t xml:space="preserve">Registro fotografico
Reglamento interno del PVD </t>
  </si>
  <si>
    <t>Secretario de TIC
Asesor y/O Supervisor del punto CED</t>
  </si>
  <si>
    <t>Contratacion de Personal con Obligaciones afines a la responsabilidad de custodia de bienes</t>
  </si>
  <si>
    <t>PROCESO: GESTIÓN DE  INNOVACION Y TIC 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</si>
  <si>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 xml:space="preserve">Probabilidad de hurto y/o uso indebido de los equipos tecnológicos de la entidad para fines ilegales </t>
  </si>
  <si>
    <t>Falta articulación con otras dependencias de la Administración para ejecutar eventos u oferta institucional</t>
  </si>
  <si>
    <t>Deficiencia en la retencion del conocimiento</t>
  </si>
  <si>
    <t>D1;O5 Realizar campañas de sensibilización a los usuarios de los CED con relación al buen uso y prácticas de la infraestructura física y tecnológica en concordancia con el reglamento interno de los mismos</t>
  </si>
  <si>
    <t>A2;A4;D9: Articulación con otros procesos para vigilancia del buen uso de las herramientas tecnológicas y supervisión o seguimientos a los servicios prestados por proveedores.</t>
  </si>
  <si>
    <t>D1;D2;O4: Fortalecer el grupo de Innovación con personal idóneo para el desarrollo de actividades propias de la Secretaria y el cumplimiento de metas del plan de desarrollo</t>
  </si>
  <si>
    <t>D1;D2;D9;A2;A5  Realizar denuncia a los entes que corresponda de acuerdo a la gravedad del incidente presentado</t>
  </si>
  <si>
    <r>
      <rPr>
        <b/>
        <sz val="10"/>
        <color theme="1"/>
        <rFont val="Arial"/>
        <family val="2"/>
      </rPr>
      <t>a)</t>
    </r>
    <r>
      <rPr>
        <sz val="10"/>
        <color theme="1"/>
        <rFont val="Arial"/>
        <family val="2"/>
      </rPr>
      <t xml:space="preserve"> Contrato de la plataforma con las exigiencias requeridas, polizas, Registro Fotografico, Asistencia a mesas tecnicas y/o actas de reunión. </t>
    </r>
    <r>
      <rPr>
        <b/>
        <sz val="10"/>
        <color theme="1"/>
        <rFont val="Arial"/>
        <family val="2"/>
      </rPr>
      <t>b)</t>
    </r>
    <r>
      <rPr>
        <sz val="10"/>
        <color theme="1"/>
        <rFont val="Arial"/>
        <family val="2"/>
      </rPr>
      <t xml:space="preserve"> Hojas de Vida de Tramites y/o Manual de catastro, actas de seguimiento a delegados</t>
    </r>
  </si>
  <si>
    <r>
      <rPr>
        <b/>
        <sz val="10"/>
        <color theme="1"/>
        <rFont val="Arial"/>
        <family val="2"/>
      </rPr>
      <t>a)</t>
    </r>
    <r>
      <rPr>
        <sz val="10"/>
        <color theme="1"/>
        <rFont val="Arial"/>
        <family val="2"/>
      </rPr>
      <t xml:space="preserve"> Secretaria de Planeación - Directora de Planeación Multipropositos. </t>
    </r>
    <r>
      <rPr>
        <b/>
        <sz val="10"/>
        <color theme="1"/>
        <rFont val="Arial"/>
        <family val="2"/>
      </rPr>
      <t>b)</t>
    </r>
    <r>
      <rPr>
        <sz val="10"/>
        <color theme="1"/>
        <rFont val="Arial"/>
        <family val="2"/>
      </rPr>
      <t xml:space="preserve"> Directora de Planeación Multiproposito, lideres de grupo designados por la directora y todo el equipo de ejecutores.</t>
    </r>
  </si>
  <si>
    <r>
      <rPr>
        <b/>
        <sz val="10"/>
        <color theme="1"/>
        <rFont val="Arial"/>
        <family val="2"/>
      </rPr>
      <t xml:space="preserve">a) </t>
    </r>
    <r>
      <rPr>
        <sz val="10"/>
        <color theme="1"/>
        <rFont val="Arial"/>
        <family val="2"/>
      </rPr>
      <t>Como quede estipulado en el contrato del sistema catastral.</t>
    </r>
    <r>
      <rPr>
        <b/>
        <sz val="10"/>
        <color theme="1"/>
        <rFont val="Arial"/>
        <family val="2"/>
      </rPr>
      <t xml:space="preserve"> b)</t>
    </r>
    <r>
      <rPr>
        <sz val="10"/>
        <color theme="1"/>
        <rFont val="Arial"/>
        <family val="2"/>
      </rPr>
      <t xml:space="preserve"> la radicación y realización de tramites y prodcutos se debe realizar diariamente</t>
    </r>
  </si>
  <si>
    <t>Con el fin de socializar al menos un valor o principio del codigo de integridad del buen gobierno con el proposito de interiorizar en los funcionarios y contratistas acciones eticas para el desarrollo de sus actividades, se verificará con talento Humano la socialización y/o las piezas publicitarias utilizadas para esta; si talento humano no socializa la Directora de Planeación Multiproposito designará un funcionario o contratista que realice esta socialización al equipo de trabajo del proceso de gestion catstral, lo cual se hará una vez al mes.</t>
  </si>
  <si>
    <t>Registro fotografico o piezas grafícas/publicitarias</t>
  </si>
  <si>
    <t>Mensual (A partir del mes de Mayo)</t>
  </si>
  <si>
    <t xml:space="preserve">Con el fin de articular el sistema catastral con la dependencias que requieren información sobre el manejo y tiempos de respuesta de tramites, asi como la inlcusión de los tramites catastrales dentro del sitio web de la alcaldía; La Directora de Planeación Multiproposito programará mesas técnicas de explicación del proceso catastral y funcionamiento de plataforma catastral contratada,con las dependencias que realizan recepción de tramites, control de tiempos de respuesta y flujos documentales para que se pueda orientar a los usuarios en los requisitos de radicación de los tramites catastrales y/o estos sean direccionados a la Dirección de Planeación Multiproposito.  </t>
  </si>
  <si>
    <r>
      <rPr>
        <b/>
        <sz val="10"/>
        <color theme="1"/>
        <rFont val="Arial"/>
        <family val="2"/>
      </rPr>
      <t>a)</t>
    </r>
    <r>
      <rPr>
        <sz val="10"/>
        <color theme="1"/>
        <rFont val="Arial"/>
        <family val="2"/>
      </rPr>
      <t xml:space="preserve"> Planillas de asistencia y/o Registro fotografico</t>
    </r>
  </si>
  <si>
    <t>Directora de Planeación Multiproposito y lideres o directores de las dependencias involucradas</t>
  </si>
  <si>
    <t xml:space="preserve">Cada vez que se requiera </t>
  </si>
  <si>
    <t>* Debilidad en los controles existentes en los procesos y procedimientos por Falta de apropiación y/o verificación de lo controles dentro del proceso consignados en las hojas de vida de los tramites aprobadas y/o Manual de catastro</t>
  </si>
  <si>
    <t>*Falta de articulación con las demás dependencias que pueden afectar el proceso</t>
  </si>
  <si>
    <t>a) Se gestionará y realizará la contratación de un Sistema Catastral idóneo que cumpla con la normatividad actual para mejorar el funcionamiento del proceso; esta contratación se realiza dentro del tiempo establecido por el metodo de contratación, ademas se revisará la funcionalidad de este con la empresa que se contrate donde se constate su buen funcionamiento, lo cual se podrá realizar mediante solicitudes expresas y/o mesas técnicas cada vez que sea necesario o requerido por los ejecutores y/o usuarios. 
b)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la Directora o su coordinador asignan el trámite a los ejecutores delegados para cada mutación, estos se encargaran de realizar una verificación final del flujo documental descritos dentro de las hojas de vida del trámite, luego el ejecutor analiza el tramite para proceder o no con el desarrollo del mismo, si procede se realiza el trámite y al final se envía al área jurídica para expedición del acto jurídico (resolución). Si el trámite no procede se debe informar al usuario. Tambien se haran seguimientos de la ejecución de los tramites delegados.</t>
  </si>
  <si>
    <t>Acta de monitoreo</t>
  </si>
  <si>
    <t>Profesional Especializado</t>
  </si>
  <si>
    <t xml:space="preserve">indicador de eficacia: 
Indice de cumplimiento = (Actividades ejecutadas /Actividades programadas)*100.    </t>
  </si>
  <si>
    <t>Trámites racionalizados</t>
  </si>
  <si>
    <t>Director</t>
  </si>
  <si>
    <t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t>
  </si>
  <si>
    <t>Posibilidad de solicitar y/o recibir dadivas para agilizar, demorar Trámites o expedir actos administrativos sin el lleno de los requisitos legales para beneficio propio o de terceros</t>
  </si>
  <si>
    <t>Actores de presión en el tema regulado por el trámite que puedan incidir en las decisiones institucionales</t>
  </si>
  <si>
    <t xml:space="preserve">Cuando el funcionario responsable recibe y revisa los documentos para verificar el cumplimiento de los requisitos de Ley  </t>
  </si>
  <si>
    <t>F2,F4- A2 Realizar muestreo aleatorio a los tramites y actos administrativos para validar el cumplimiento de los requisitos legales</t>
  </si>
  <si>
    <t>D8- A1, A3Realizar reporte a la oficina de control interno, Secretaría de Planeación y a los entes de control en caso de materialización de riesgo y actualizar el mapa de riesgo de corrupción</t>
  </si>
  <si>
    <t xml:space="preserve">01/01/2024
Bimestralmente 
</t>
  </si>
  <si>
    <t>Actividades ejecutadas/ Actividades programadas*100</t>
  </si>
  <si>
    <t xml:space="preserve">01/01/2024
cada cuatro Meses 
</t>
  </si>
  <si>
    <t>Dirección  Tesorería 
Dirección de Rentas</t>
  </si>
  <si>
    <t xml:space="preserve">01/01/2024
Anualmente
</t>
  </si>
  <si>
    <t xml:space="preserve">01/01/2024
Trimestralmente
</t>
  </si>
  <si>
    <t xml:space="preserve">Director de  Tesorería </t>
  </si>
  <si>
    <t xml:space="preserve">01/01/2024
Cuatrimestales
</t>
  </si>
  <si>
    <t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t>
  </si>
  <si>
    <t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t>
  </si>
  <si>
    <t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t>
  </si>
  <si>
    <t>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</si>
  <si>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</si>
  <si>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Memorando/ Actas de reunion.</t>
  </si>
  <si>
    <t>01/07/2024 al 31/12/2024 semestral en el mes de octubre  de 2024</t>
  </si>
  <si>
    <t>Link de publicacion Facebook (Semestral) video (anual)</t>
  </si>
  <si>
    <t>01/01/2024 al 31/12/2024 semestral en el mes de Diciembre de 2024</t>
  </si>
  <si>
    <t>Sistema  de infomacion CGI Almacen</t>
  </si>
  <si>
    <t>01/04/2024 al 31/10/2024</t>
  </si>
  <si>
    <t>Circular</t>
  </si>
  <si>
    <t>01/01/2024 al 31/12/2024 anual en el mes de diciembre de 2024</t>
  </si>
  <si>
    <t>octubre de 2024</t>
  </si>
  <si>
    <t xml:space="preserve">Presentacion  del Grupo de Bienes Fiscales y de uso Publico informe mensual al correo electronico institucional de Recursos Fisicos. </t>
  </si>
  <si>
    <t xml:space="preserve">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
</t>
  </si>
  <si>
    <t>Falta de soporte tecnico de la aplicatico GCI  (Software)del Almacen.</t>
  </si>
  <si>
    <t>Desconocimiento sobre la utilizacion adecuada de los elementos y bienes (devolutivos y de consumo) a cargo de los funcionarios</t>
  </si>
  <si>
    <t xml:space="preserve"> Perdida del control del inventario, al  no ingresar al almacen General del municipio los equipos de  computo por partes (Desglosados cada elemento que ingresen).</t>
  </si>
  <si>
    <t>D4 O1 Continuar con el Desarrollo del aplicativo del Almacen (60% con el avance de la Vigencia 2024).</t>
  </si>
  <si>
    <t>A11,13 F5 Socilizar la politica para el uso adecuado de los bienes del Municipio a traves de piezas graficas y video (PELHUSA).</t>
  </si>
  <si>
    <t>F2 A11 Actualizar los inventarios del Almacen General correctamente en su sistema de informacion, ante el traslado de un bien mueble, que en todo caso estará a cargo de personal de planta y al momento del retiro de la entidad de un funcionario.</t>
  </si>
  <si>
    <t>F7 A11. Realizar proceso de toma física a las dependencias de la administración y generar las acciones de actualización de responsabilidades en inventario individual</t>
  </si>
  <si>
    <t>D15 O11 Solicitar por medio de circular  a  la jefe de la Oficina de Contratacion, ordenadores del gasto y supervisores del gasto, que se incluya dentro de los lineamientos para elaborar los estudios previos la directriz de  desglosar los equipos computacion y comunicación a adquirir, con la finalidad que sea discriminado cada bien para el procedimiento de ingreso al Almacen.</t>
  </si>
  <si>
    <t>D15 O7 8 Emitir Circular a los supervisores de contratos estableciendo la directriz de exigir al proveedor la factura desglosada de los equipos de computacion y comunicación adquiridos, para facilitar el ingreso al almacen y control  de  inventarios de los bienes muebles.</t>
  </si>
  <si>
    <t xml:space="preserve">D5,13 A 11 Iniciar las acciones pertinentes para la recuperación de los bienes de la administración. Y En caso de pérdida del bien denunciar a  Control Interno Disciplinario o Fiscalía según el caso  </t>
  </si>
  <si>
    <t>F9 A12  Realizar muestreos aleatorios al achivo gestion  de Bienes Fiscales y uso publico y verificar el expendiente con la informacion reportada en la base de datos asociada al proceso de identificacion de los Predios (bienes fiscales y de uso publico del municipio)</t>
  </si>
  <si>
    <t>PROCESO: SISTEMA INTEGRADO DE GESTION Y MIPG</t>
  </si>
  <si>
    <t xml:space="preserve">OBSERVACIONES
(MAPA ACTUALIZADO PARA B6 2024)
BIMESTRE 01 ENERO-FEBRERO 2025
</t>
  </si>
  <si>
    <t xml:space="preserve">01/01/2025
Bimestralmente 
</t>
  </si>
  <si>
    <r>
      <rPr>
        <b/>
        <sz val="10"/>
        <color theme="1"/>
        <rFont val="Arial"/>
        <family val="2"/>
      </rPr>
      <t>DIRECCION DE PRESUPUESTO:</t>
    </r>
    <r>
      <rPr>
        <sz val="10"/>
        <color theme="1"/>
        <rFont val="Arial"/>
        <family val="2"/>
      </rPr>
      <t xml:space="preserve">
 Se realizó Comité Técnico los días 28 enero y 26 febrero - 2025.  Evidencias:  Acta N. 1310 001 28/01/2025, anexo:  listado de asistencia.  Acta N.  1310 002 26/02/2025,  anexo: listado de asistencia.
</t>
    </r>
    <r>
      <rPr>
        <b/>
        <sz val="10"/>
        <color theme="1"/>
        <rFont val="Arial"/>
        <family val="2"/>
      </rPr>
      <t>DIRECCION DE CONTABILIDAD:</t>
    </r>
    <r>
      <rPr>
        <sz val="10"/>
        <color theme="1"/>
        <rFont val="Arial"/>
        <family val="2"/>
      </rPr>
      <t xml:space="preserve"> 
Se realizaron 2 reuniones de Comité Tecnico en el bimestre I de la vigencia 2025:
Soportes digitales: 
 1. CONTABILIDAD V4 ACTA DE COMITÉ TECNICO 001
 1. CONTABILIDAD V4 ACTA DE COMITÉ TECNICO 002
</t>
    </r>
    <r>
      <rPr>
        <b/>
        <sz val="10"/>
        <color theme="1"/>
        <rFont val="Arial"/>
        <family val="2"/>
      </rPr>
      <t>DIRECCION TESORERIA:</t>
    </r>
    <r>
      <rPr>
        <sz val="10"/>
        <color theme="1"/>
        <rFont val="Arial"/>
        <family val="2"/>
      </rPr>
      <t xml:space="preserve"> Para el primer bimestre del año 2025, la Directora de Tesoreria realizó dos comites tecnicos, el primero evidenciado mediante</t>
    </r>
    <r>
      <rPr>
        <b/>
        <sz val="10"/>
        <color theme="1"/>
        <rFont val="Arial"/>
        <family val="2"/>
      </rPr>
      <t xml:space="preserve"> acta No 01 del dia 22 de enero 2025</t>
    </r>
    <r>
      <rPr>
        <sz val="10"/>
        <color theme="1"/>
        <rFont val="Arial"/>
        <family val="2"/>
      </rPr>
      <t xml:space="preserve"> y el segundo mediante </t>
    </r>
    <r>
      <rPr>
        <b/>
        <sz val="10"/>
        <color theme="1"/>
        <rFont val="Arial"/>
        <family val="2"/>
      </rPr>
      <t>acta No 02 del dia 24 de febrero de 2024</t>
    </r>
    <r>
      <rPr>
        <sz val="10"/>
        <color theme="1"/>
        <rFont val="Arial"/>
        <family val="2"/>
      </rPr>
      <t xml:space="preserve">. (se anexa acta, registro de asistencia y registro fotografico) en donde se realiza el seguimiento a las actividades de los planes de acción, las metas proyectadas, mapas de riesgos, normograma y PQR de la dirección de Tesoreria.
</t>
    </r>
    <r>
      <rPr>
        <b/>
        <sz val="10"/>
        <color theme="1"/>
        <rFont val="Arial"/>
        <family val="2"/>
      </rPr>
      <t>DIRECCION DE RENTAS:</t>
    </r>
    <r>
      <rPr>
        <sz val="10"/>
        <color theme="1"/>
        <rFont val="Arial"/>
        <family val="2"/>
      </rPr>
      <t xml:space="preserve"> Actividad control: Convocatoria mensual de seguimiento a los planes de acción de demás planes estratégicos.</t>
    </r>
    <r>
      <rPr>
        <b/>
        <sz val="10"/>
        <color theme="1"/>
        <rFont val="Arial"/>
        <family val="2"/>
      </rPr>
      <t xml:space="preserve">
</t>
    </r>
    <r>
      <rPr>
        <sz val="10"/>
        <color theme="1"/>
        <rFont val="Arial"/>
        <family val="2"/>
      </rPr>
      <t xml:space="preserve">Acta 01 del 29 de enero de 2025
Acta 02 del 27 de febrero de 2025
</t>
    </r>
  </si>
  <si>
    <t xml:space="preserve">01/01/2025
cada cuatro Meses 
</t>
  </si>
  <si>
    <r>
      <rPr>
        <b/>
        <sz val="10"/>
        <color theme="1"/>
        <rFont val="Arial"/>
        <family val="2"/>
      </rPr>
      <t>DIRECCION DE PRESUPUESTO:</t>
    </r>
    <r>
      <rPr>
        <sz val="10"/>
        <color theme="1"/>
        <rFont val="Arial"/>
        <family val="2"/>
      </rPr>
      <t xml:space="preserve">
  Actividades programadas para los meses de:  abril, agosto y diciembre 2025. 
</t>
    </r>
    <r>
      <rPr>
        <b/>
        <sz val="10"/>
        <color theme="1"/>
        <rFont val="Arial"/>
        <family val="2"/>
      </rPr>
      <t>DIRECCION DE CONTABILIDAD:</t>
    </r>
    <r>
      <rPr>
        <sz val="10"/>
        <color theme="1"/>
        <rFont val="Arial"/>
        <family val="2"/>
      </rPr>
      <t xml:space="preserve"> 
La actividad se realizará en el Bimestre II de la vigencia 2025
</t>
    </r>
    <r>
      <rPr>
        <b/>
        <sz val="10"/>
        <color theme="1"/>
        <rFont val="Arial"/>
        <family val="2"/>
      </rPr>
      <t>DIRECCION TESORERIA</t>
    </r>
    <r>
      <rPr>
        <sz val="10"/>
        <color theme="1"/>
        <rFont val="Arial"/>
        <family val="2"/>
      </rPr>
      <t xml:space="preserve">:  Mediante memorando No 3506 del 27 de enero de 2025 se envia a la Secretaria de las TIC la viabilidad de las pruebas correspondientes al proceso de paz y salvo, confirmando viabilidad para implementación en pagina web. 
Se adjunta resolución No 00001 del 30 de enero de 2025, en donde se faculta la utilización de la firma mecanica para la expedicón via web de paz y salvos por impuesto predial unificado y contribución por valorización. 
</t>
    </r>
    <r>
      <rPr>
        <b/>
        <sz val="10"/>
        <color theme="1"/>
        <rFont val="Arial"/>
        <family val="2"/>
      </rPr>
      <t xml:space="preserve">DIRECCION DE RENTAS: 
</t>
    </r>
    <r>
      <rPr>
        <sz val="10"/>
        <color theme="1"/>
        <rFont val="Arial"/>
        <family val="2"/>
      </rPr>
      <t xml:space="preserve">La actividad de capacitar al personal con el fin de fortalecer los valores y principios eticos del servidor publico y aplicación del codigo de integridad y buen gobierno seran programadas en el siguiente bimestre del año 2025. 
</t>
    </r>
  </si>
  <si>
    <t>N/A</t>
  </si>
  <si>
    <t xml:space="preserve">01/01/2025
Anualmente
</t>
  </si>
  <si>
    <r>
      <rPr>
        <b/>
        <sz val="10"/>
        <color theme="1"/>
        <rFont val="Arial"/>
        <family val="2"/>
      </rPr>
      <t>DIRECCION TESORERIA</t>
    </r>
    <r>
      <rPr>
        <sz val="10"/>
        <color theme="1"/>
        <rFont val="Arial"/>
        <family val="2"/>
      </rPr>
      <t xml:space="preserve">:
 Para el primer bimestre del año 2025, no se requirió de la actividad. 
</t>
    </r>
    <r>
      <rPr>
        <b/>
        <sz val="10"/>
        <color theme="1"/>
        <rFont val="Arial"/>
        <family val="2"/>
      </rPr>
      <t xml:space="preserve">DIRECCION DE RENTAS: </t>
    </r>
    <r>
      <rPr>
        <sz val="10"/>
        <color theme="1"/>
        <rFont val="Arial"/>
        <family val="2"/>
      </rPr>
      <t xml:space="preserve">
Se gestiono mesa de tabajo con el area de fortalecimiento institucional para la revision de instructivos, procedimientos y revision para la actualizacion de  tramites de la direccion de rentas donde se solicito  mesa de trabajo a traves de mensajeria instanea , donde fue programada el dia 27 de febrero para ser desarrollada el 3 de mazo de 2025 con la direccion de rentas y direccion de fortalecimiento institucional. </t>
    </r>
    <r>
      <rPr>
        <b/>
        <sz val="10"/>
        <color theme="1"/>
        <rFont val="Arial"/>
        <family val="2"/>
      </rPr>
      <t xml:space="preserve">Se djunta pantallazo de programacion calendario. </t>
    </r>
  </si>
  <si>
    <t xml:space="preserve">01/01/2025
Trimestralmente
</t>
  </si>
  <si>
    <r>
      <rPr>
        <b/>
        <sz val="10"/>
        <color theme="1"/>
        <rFont val="Arial"/>
        <family val="2"/>
      </rPr>
      <t>DIRECCION DE RENTAS:</t>
    </r>
    <r>
      <rPr>
        <sz val="10"/>
        <color theme="1"/>
        <rFont val="Arial"/>
        <family val="2"/>
      </rPr>
      <t xml:space="preserve">
</t>
    </r>
    <r>
      <rPr>
        <b/>
        <sz val="10"/>
        <color theme="1"/>
        <rFont val="Arial"/>
        <family val="2"/>
      </rPr>
      <t>Memorando 059472 del 18 de diciembre de 2024</t>
    </r>
    <r>
      <rPr>
        <sz val="10"/>
        <color theme="1"/>
        <rFont val="Arial"/>
        <family val="2"/>
      </rPr>
      <t xml:space="preserve"> presentacion avance plan de acion de gestion de la direccion de rentas con corte a diciembre de 2024: Asi mismo, se remite actuaizacion de los avances al mismo corte mediante correo electronico del 3 enero de 2025 en medio magnetico. Ver anexo. En la entrega del plan de accion del I trimestre de la vigencia 2025 la direccion de rentas adjuntara la certificaciones de envio de liquidaciones CLDO a cobro coactivo correspondiente a la cartera del impuesto predial unificado correspondiente a las vigencias 2023-2024.                                                                                                                                                                        </t>
    </r>
    <r>
      <rPr>
        <b/>
        <sz val="10"/>
        <color theme="1"/>
        <rFont val="Arial"/>
        <family val="2"/>
      </rPr>
      <t>Oficio 1340-4334 del 23 de enero de 2025</t>
    </r>
    <r>
      <rPr>
        <sz val="10"/>
        <color theme="1"/>
        <rFont val="Arial"/>
        <family val="2"/>
      </rPr>
      <t xml:space="preserve"> Actividad donde se solicita a las entidades financieras la verificacion error del codigo de barras que han conllevadoa incoveneintes con los contribuyentes ya que los recaudos no podran ser aplicados a la data tributaria hasta tanto no se concilie con cada una de las entidades Financieras. Lo anterior, en aras de mitigar el riesgo de impactar la base tributaria con valores de recaudo y fechas inexactas del impuesto predial unificado de la vigencia 2024.  </t>
    </r>
  </si>
  <si>
    <t xml:space="preserve">01/01/2025
Cuatrimestales
</t>
  </si>
  <si>
    <r>
      <rPr>
        <b/>
        <sz val="10"/>
        <color theme="1"/>
        <rFont val="Arial"/>
        <family val="2"/>
      </rPr>
      <t>DIRECCION TESORERIA:</t>
    </r>
    <r>
      <rPr>
        <sz val="10"/>
        <color theme="1"/>
        <rFont val="Arial"/>
        <family val="2"/>
      </rPr>
      <t xml:space="preserve"> Para el primer bimestre, se adjuntan dos informes de aplicación de listas de chequeo de acuerdos de pago de transito y predial e ica correspondientes a los meses de enero y febrero de 2025. junto a los informes se anexan los muestreos aleatorios y expontaneos, en donde se verifican los requisitos exigidos y se cumple con los mismos. 
(consolidados). </t>
    </r>
  </si>
  <si>
    <t>CLASIFRICACION</t>
  </si>
  <si>
    <t>01/01/25 - 31/12/2025</t>
  </si>
  <si>
    <t xml:space="preserve">Memorando y/o Circular </t>
  </si>
  <si>
    <t>Jefe de Oficina</t>
  </si>
  <si>
    <t xml:space="preserve">1  Memorando por mes y/o una circular </t>
  </si>
  <si>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</si>
  <si>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Frente a la presente Actividad, y De acuerdo a lo previsto durante el monitoreo y revisión del Mapa de riesgos de la Oficina Jurídica, se realizó la   siguiente AUTOEVALUCION: para esta actividad de control: 
ENERO:
La Oficina Jurídico emitió el 2025-003446 del 27/01/2025, en el que se solicita de manera urgente informe en cumplimiento a fallo dentro de la acción popular promovida por la PERSONERIA MUNICIPAL DE IBAGUE, previa audiencia de pacto de cumplimiento RAD 00255-2024. el cual fue contestado mediante el memorando 4139 del 29/01/2025
Memorando No. 2025-003111 del 24/01/2025, en el que se solicita de manera urgente informe en cumplimiento a fallo judicial previa audiencia de verificación dentro de la acción popular promovida por GUILLERMO PARRA OSORIO RAD 00257-2015. el cual fue contestado por parte de la secretaria de agricultura mediante el memorando No. 2200-003842.
FEBRERO:
Durante el mes febrero, la oficina jurídica, para esta actividad de control, emitió la circular No. 2025-000003 del 05/02/2025, en la que se solicita cumplimiento de las obligaciones o funciones a los asesores de la oficina jurídica, con el fin de ejercer una adecuada defensa judicial. </t>
  </si>
  <si>
    <t xml:space="preserve">Actos Administrativos </t>
  </si>
  <si>
    <t xml:space="preserve">3 Resoluciones por mes </t>
  </si>
  <si>
    <t>Frente a la presente Actividad, y De acuerdo a lo previsto durante el monitoreo y revisión del Mapa de riesgos de la Oficina Jurídica, se, evidencio que, para el cumplimiento de esta actividad de control adicional, la oficina Jurídica Ha emitido Resoluciones de Adopción de fallo, durante el mes de ENERO se emitieron 22 resoluciones de adopción de fallo judicial, se toman como muestra las Resoluciones No. 0001, 0009 y la No. 0020. 
Durante el mes de FEBRERO: se emitieron 33 resoluciones de adopción de fallo judicial: se toman como muestra las Resoluciones No. 0030, 0043 y la No. 0047</t>
  </si>
  <si>
    <t>Acta</t>
  </si>
  <si>
    <t xml:space="preserve">Cada vez que se materialice el riesgo </t>
  </si>
  <si>
    <t>Posibilidad de omitir, retardar, negar o rehusarse a realizar actos propios que le corresponden de las funciones de servidor público y/o de apoderado para beneficio propio o de un tercero en las acciones legales</t>
  </si>
  <si>
    <t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</si>
  <si>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t>
  </si>
  <si>
    <t>No proyectar la adopción de las providencias por parte de los apoderados que ejercen la representación judicial y legal del municipio</t>
  </si>
  <si>
    <t>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t>
  </si>
  <si>
    <t>D8 A1 Reportar a la Oficina de Control Disciplinario cuando se materialicen sanciones por incumplimiento a las ordenes judiciales</t>
  </si>
  <si>
    <t xml:space="preserve">PROCESO: GESTION JURIDICA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</si>
  <si>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PROCESO: GESTIÓN DE  INFRAESTRUCTURA TECNOLOGICA OBJETIVO: Gestionar la infraestructura tecnológica de la Alcaldía de Ibagué, mediante la atención oportuna, eficiente y eficaz de por lo menos el 80% de los requerimientos de acuerdo al presupuesto asignado</t>
  </si>
  <si>
    <t>4 Circulares 
4 Reportes de la verificación de permisos para establecer concentración de privilegios</t>
  </si>
  <si>
    <t>Secretario de TIC</t>
  </si>
  <si>
    <t>A partir del 15 de enero de 2025</t>
  </si>
  <si>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realizadas*100)/6
ACT 3= (presupuesto ejecutado en herramientas de seguridad*100/Presupuesto asignado para seguridad) 
ACT 4 = (# de actividades de difusión valorees éticos*100)/2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</si>
  <si>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2025-000004 27/01/2025
Correos de reporte de verificación de privilegios</t>
  </si>
  <si>
    <t>IC=(3*100)/17=17.6%
ACT 1=( 1*100)/8=12,5 %
ACT 2= (1*100)/6 = 16,67%
ACT 3 = ACT3=  (/) *100=%
ACT 4= (1*100)/2= 50%</t>
  </si>
  <si>
    <t>3 circulares 
3 campañas de difusión</t>
  </si>
  <si>
    <t>2025-000002 del 24 de Enero control de privilegios</t>
  </si>
  <si>
    <t>Presupuesto asignado para el fortalecimiento de seguridad</t>
  </si>
  <si>
    <t>A partir del 1 de marzo de 2025</t>
  </si>
  <si>
    <t>1 campaña
1 circular</t>
  </si>
  <si>
    <t>A partir del 1 de mayo de 2025</t>
  </si>
  <si>
    <t>1 campaña Socialización principio de la integridad 27/02/2025</t>
  </si>
  <si>
    <t>Informe de Incidentes
Denuncia o reporte a Entes Competentes</t>
  </si>
  <si>
    <t>Cuando se materialice el riesgo</t>
  </si>
  <si>
    <t>No se ha materializado el riesgo de corrupción</t>
  </si>
  <si>
    <t>PROBABLE</t>
  </si>
  <si>
    <t>Circulares (3)
Documentación cumplimiento política gestión de cambios cuando aplique</t>
  </si>
  <si>
    <t>A partir del 1 de Febrero de 2025</t>
  </si>
  <si>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De circulares de socialización*100/2
ACT 4= # de  desarrollos nuevos propios  que cumplen la política de desarrollo seguro*100/2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</si>
  <si>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Circular 2025-000011 del 28/02/2025</t>
  </si>
  <si>
    <t>IC=(2*100)/5=40%
ACT 1=( 1*100)/3= 33,33%
ACT 2= (*100)/ = NA
ACT 3 = (1*100)/2=50%
ACT 4=NA</t>
  </si>
  <si>
    <t>2 circulares
Documentación dos Desarrollos nuevos</t>
  </si>
  <si>
    <t>Informe de Gestión del Cambio o 
Denuncia o reporte a Entes Competentes</t>
  </si>
  <si>
    <t>Posibilidad de manipulación indebida de información registrada en Bases de Datos , publicación o uso indebido de información clasificada o  reservada, para beneficio propio o de terceros</t>
  </si>
  <si>
    <t xml:space="preserve">Desaprovechamiento de software adquirido o desarrollado para evitar el control de información o para justificar  nuevas adquisiciones, en beneficio propio o  de  terceros 
</t>
  </si>
  <si>
    <t>Concentración de funciones, atributos y roles de los sistemas de información en Personal  que maneja procesos críticos</t>
  </si>
  <si>
    <t>El personal no tiene apropiadas las políticas de seguridad tecnológica;</t>
  </si>
  <si>
    <t>Mecanismos de seguridad de la información insuficientes y bajo nivel de implementación de controles</t>
  </si>
  <si>
    <t xml:space="preserve">Falta de Ética y Valores,  tráfico de influencias y abuso de confianza.
</t>
  </si>
  <si>
    <t>F5,F2,F8  A1 Difundir y Aplicar  la política de seguridad de la información de separación de deberes</t>
  </si>
  <si>
    <t xml:space="preserve">F2 F8 A7  Difundir y aplicar las políticas de seguridad de la información de control de accesos  a los sistemas de información </t>
  </si>
  <si>
    <t>D7 O3 O8 Adquisición de Herramientas de Seguridad, Complementos del Firewall para implementar las políticas y controles de seguridad de la información</t>
  </si>
  <si>
    <t>F3, A2 Fortalecer las actividades de socialización y apropiación de los valores y principios contemplados en el código de integridad y buen gobierno</t>
  </si>
  <si>
    <t>D7 A7 Aplicar el plan de Gestión de Incidentes</t>
  </si>
  <si>
    <t xml:space="preserve">Decisiones administrativas que impactan el software que apoya el proceso </t>
  </si>
  <si>
    <t>Sistema de información de desarrollo propio  sin estabilizar</t>
  </si>
  <si>
    <t>F1.F8,A5. A9 aplicar y difundir la política  gestión de cambios</t>
  </si>
  <si>
    <t xml:space="preserve">F1.F8 A5. Aplicar  y difundir la  política de desarrollo seguro </t>
  </si>
  <si>
    <t>D3 A9 Verificar el cumplimiento de la Política de Gestión de Cambios y de observarse incumplimiento  realizar informe y traslado a las autoridades competentes, si es el caso</t>
  </si>
  <si>
    <t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</si>
  <si>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 xml:space="preserve">Acta de comité técnico o Oficio. </t>
  </si>
  <si>
    <t xml:space="preserve">Jefe  de la Oficina de Control Interno y auditores de la Oficina de Control Interno </t>
  </si>
  <si>
    <t>01/02/2025  - 31/12/2025</t>
  </si>
  <si>
    <r>
      <rPr>
        <b/>
        <u/>
        <sz val="10"/>
        <color theme="1"/>
        <rFont val="Arial"/>
        <family val="2"/>
      </rPr>
      <t>EFICACIA:</t>
    </r>
    <r>
      <rPr>
        <sz val="10"/>
        <color theme="1"/>
        <rFont val="Arial"/>
        <family val="2"/>
      </rPr>
      <t xml:space="preserve"> Índice de Cumplimiento =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</si>
  <si>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t>Conforme a que la mayor parte de los informes de ley se deben cumplir en el 1er trimestre de la vigencia, esta actividad se encuentra programada para realizar a finales y/o principios del segundo semestre.</t>
  </si>
  <si>
    <t xml:space="preserve">Acta de comité técnico  </t>
  </si>
  <si>
    <r>
      <rPr>
        <b/>
        <sz val="10"/>
        <color theme="1"/>
        <rFont val="Arial"/>
        <family val="2"/>
      </rPr>
      <t>A</t>
    </r>
    <r>
      <rPr>
        <b/>
        <vertAlign val="subscript"/>
        <sz val="10"/>
        <color theme="1"/>
        <rFont val="Arial"/>
        <family val="2"/>
      </rPr>
      <t>6</t>
    </r>
    <r>
      <rPr>
        <b/>
        <sz val="10"/>
        <color theme="1"/>
        <rFont val="Arial"/>
        <family val="2"/>
      </rPr>
      <t>D</t>
    </r>
    <r>
      <rPr>
        <b/>
        <vertAlign val="subscript"/>
        <sz val="10"/>
        <color theme="1"/>
        <rFont val="Arial"/>
        <family val="2"/>
      </rPr>
      <t>7</t>
    </r>
    <r>
      <rPr>
        <vertAlign val="subscript"/>
        <sz val="10"/>
        <color theme="1"/>
        <rFont val="Arial"/>
        <family val="2"/>
      </rPr>
      <t xml:space="preserve"> </t>
    </r>
    <r>
      <rPr>
        <sz val="10"/>
        <color theme="1"/>
        <rFont val="Arial"/>
        <family val="2"/>
      </rPr>
      <t xml:space="preserve">Reportar  a Control Disciplinario los  eventos de faltas con posible incidencia disciplinaria, en los que se encuentre inmerso de personal adscrito a la Oficina de Control interno.  </t>
    </r>
  </si>
  <si>
    <t>Memorando</t>
  </si>
  <si>
    <t>Jefe  de la Oficina de Control Interno</t>
  </si>
  <si>
    <t>Durante el Bimestre Enero - Febrero no se dio cumplimineto a la actividad.</t>
  </si>
  <si>
    <t>Posibilidad  de pérdida reputacional  por desvío de los resultados  de la auditoría en beneficio propio o del auditado.</t>
  </si>
  <si>
    <t>Asignación de auditorias a procesos no acordes al perfil profesional del auditor.</t>
  </si>
  <si>
    <t>Tráfico de influencias</t>
  </si>
  <si>
    <t>Prevalencia de los intereses particulares sobre los generales</t>
  </si>
  <si>
    <t xml:space="preserve">Conflicto de interés no comunicado </t>
  </si>
  <si>
    <t>Inobservancia a los lineamientos establecidos en el  Código de Ética del Auditor Interno, estatuto de auditoria y lineamientos  anti soborno establecidos en la política del  SIG,  en el desarrollo de las auditorías</t>
  </si>
  <si>
    <t xml:space="preserve">D3,O11, F7:  Socializar  semestralmente el estatuto de auditoria y código de auditoria interna, con énfasis en la  aplicación del  principio de competencia del auditor. </t>
  </si>
  <si>
    <t xml:space="preserve">D7,9,10O12,15,16,18.   Socializar semestralmente  y aplicar  los principios y valores establecidos en el Código de integridad y buen gobierno  incluidos los lineamientos  para identificar y declarar el conflicto de interés, los lineamientos antisoborno establecidos  en la politica del SIG. </t>
  </si>
  <si>
    <t xml:space="preserve">F7A6   Socializar  semestralmente  los  principios y valores   establecidos en  el Código del Auditor Interno y  el Estatuto de Auditoría.  </t>
  </si>
  <si>
    <t>PROCESO: GESTIÓN DE LA GOBERNABILIDAD, CONVIVENCIA Y SEGURIDAD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</si>
  <si>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Certificado de  aprobación del curso</t>
  </si>
  <si>
    <t>Secretario y/o directores y supervisores</t>
  </si>
  <si>
    <t>Indice de cumplimiento = ((No. de funcionarios certificados/No. Total de funcionarios de la secretaria)*100)</t>
  </si>
  <si>
    <t>Piezas publicitarias y publicaciones</t>
  </si>
  <si>
    <t xml:space="preserve">Secretario y/o directores </t>
  </si>
  <si>
    <t>Indicador de eficacia : Indice de cumplimiento = ((No. de estrategias implementadas / No. De estrategias formuladas ))*100</t>
  </si>
  <si>
    <t>Posibilidad de recibir o solicitar cualquier dádiva o beneficio a nombre propio o de terceros permitiendo el vencimiento, dilacion de terminos o incumplimento de los requisitos de ley en los procesos y/o tramites a cargo</t>
  </si>
  <si>
    <t xml:space="preserve">Fallas en la cultura de la probidad </t>
  </si>
  <si>
    <t>D3, O5. Promover que al menos el 80% del personal de planta y contratistas de la secretaria de gobierno, realicen el curso de transparencia</t>
  </si>
  <si>
    <t>F4, A5 Implementar la estrategia de difusión de trámites, OPA y servicios en línea y parcialmente en línea con que cuenta la secretaría de gobierno</t>
  </si>
  <si>
    <r>
      <t xml:space="preserve">Actividad 1.- </t>
    </r>
    <r>
      <rPr>
        <b/>
        <sz val="10"/>
        <color theme="1"/>
        <rFont val="Arial"/>
        <family val="2"/>
      </rPr>
      <t>Despacho</t>
    </r>
    <r>
      <rPr>
        <sz val="10"/>
        <color theme="1"/>
        <rFont val="Arial"/>
        <family val="2"/>
      </rPr>
      <t xml:space="preserve">: se socializo  el código de integridad y buen gobierno y se enfatizo en  valor : RESPETO.                                                               </t>
    </r>
    <r>
      <rPr>
        <b/>
        <sz val="10"/>
        <color theme="1"/>
        <rFont val="Arial"/>
        <family val="2"/>
      </rPr>
      <t>Espacio Público</t>
    </r>
    <r>
      <rPr>
        <sz val="10"/>
        <color theme="1"/>
        <rFont val="Arial"/>
        <family val="2"/>
      </rPr>
      <t xml:space="preserve">: se socializo  valor HONESTIDAD.                                                   </t>
    </r>
    <r>
      <rPr>
        <b/>
        <sz val="10"/>
        <color theme="1"/>
        <rFont val="Arial"/>
        <family val="2"/>
      </rPr>
      <t>Justicia:</t>
    </r>
    <r>
      <rPr>
        <sz val="10"/>
        <color theme="1"/>
        <rFont val="Arial"/>
        <family val="2"/>
      </rPr>
      <t xml:space="preserve">  se socializo valor RESPETO.                                </t>
    </r>
  </si>
  <si>
    <t xml:space="preserve">Despacho: Certificado de residencia recibidos y tramitados 347, Comité de Seguimiento Electoral 1, Consejo de Seguridad 1, Comité Técnico Interno 1, PQR 77 recibidas y resueltas 54 radicado 1 en trámite 16 y pendiente por finalizar 4, - Procesos 2da instancia: recusación 1 y apelación 1.
Registro marcas de ganado 1 y subcomité de protección, prevención garantías de  no repetición 1.
TUTELAS : se recibieron 21 y tramitaron las mismas.
Espacio Público:  Publicidad exterior 18.  Operativo control espacio público desmonte de vallas 1.  Certificados propiedad horizontal 88 respondieron 54 pendientes 34, resoluciones representantes legal 15 de las cuales pendientes 5, Tutelas 3 y resueltas 3, sorteos 7, revisor fiscal se recibió 1 pendientes por tramite, inscripción por primera vez propiedad horizontal 1 y resuelta PQR : 18 Derechos De Petición 14 Resueltos Pendientes 4, Permisos De Venta Pendiente 1, Publicidad Exterior 19 De Las Cuales 14 Resueltas Pendientes 5. Comité técnico interno 1.
Justicia:  comité técnico 1 mes de febrero, Despachos comisorios tramitados 39, certificados pedagógicos medidas correctivas 8.  Seguimiento matriz plan integral de seguridad y convivencia ciudadana 74%, Archivo: se encuentra al día de acuerdo con las TDR  , PQR se recibieron 104 Resueltas 80 y 24 ´por resolver ,  tutelas 29 internas 325.                                     </t>
  </si>
  <si>
    <t>D3 A5, A7. Informar a los entes de control y denunciar según corresponda e iniciar sanciones administrativas y disciplinarias</t>
  </si>
  <si>
    <t xml:space="preserve">PROCESO: GESTIÓN ESTRATEGICA DE LAS COMUNCIACIONES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t>
  </si>
  <si>
    <t>Enlaces: Valores institucionales https://www.facebook.com/photo/?fbid=1810161366498417&amp;set=a.136594247188479
Principio de Integridad, https://www.facebook.com/photo/?fbid=1805677263613494&amp;set=a.136594247188479 
Principio de Equidad, https://www.facebook.com/photo/?fbid=1794187771429110&amp;set=a.136594247188479
 Conflicto de Intereses 
  Se difundió por medio de comunicación interna vía Facebook Pelhusa las piezas gráficas y posterior socialización de los valores éticos de la Alcladía de Ibagué</t>
  </si>
  <si>
    <t>Enlace:  de manera permanente en los consejos de redacción de la Oficina de Comunicaciones se socializa el código de integridad con los funcionarios de planta y contratistas para mitigar los posibles riesgos</t>
  </si>
  <si>
    <t>Durante el periodo evaluado no se materializó el riesgo por lo tanto, no se implementó la acción de contingencia</t>
  </si>
  <si>
    <t xml:space="preserve">
PROCESO: GESTION JURIDICA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</si>
  <si>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r>
      <t xml:space="preserve">Frente a la presente Actividad, y De acuerdo a lo previsto durante el monitoreo y revisión del Mapa de riesgos de la Oficina Jurídica, se propuso que en procura de mejorar el proceso, se reformulara  la presente actividad de control, ya que, la mejor manera de atacar la causa es mediante los memorandos, enviados   tanto a los asesores de la oficina como a los secretarios de despacho, para la asistencia a las audiencias de los procesoso judiciales,  cambios fueron a probados tanto para actividad como para el tiempo.     </t>
    </r>
    <r>
      <rPr>
        <b/>
        <sz val="10"/>
        <rFont val="Arial"/>
        <family val="2"/>
      </rPr>
      <t xml:space="preserve">AUTOEVALUCION: </t>
    </r>
    <r>
      <rPr>
        <sz val="10"/>
        <rFont val="Arial"/>
        <family val="2"/>
      </rPr>
      <t>para esta actividad de control, la oficina Juridica emitio durante el mes de enero: 28 memorandos, informando a los scretarios de despacho la asistencia a las audiencias de los procesos judiciales en los que se ha requerido su presencia. en el mes de Febrero: 25 memorandos, en el mes de Marzo: 8 memorandos, en el mes de Abril 0 mermotandos, en el mes de Mayo:  0 memorandos, en el mes de Junio:0 memorandos, en el mes de Julio 10 memorandos, en el mes de Agostoo: 2 memorandos,</t>
    </r>
  </si>
  <si>
    <r>
      <t xml:space="preserve">Frente a la presente Actividad, y De acuerdo a lo previsto durante el monitoreo y revisión del Mapa de riesgos de la Oficina Jurídica, se, evidencio que frente a la presente cuasa, no se encontraba relacionada niniguna actividad, por lo tanto, los integrantes del comité aprobaron para esta causa la siguiente  actividad: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                </t>
    </r>
    <r>
      <rPr>
        <b/>
        <sz val="10"/>
        <rFont val="Arial"/>
        <family val="2"/>
      </rPr>
      <t>AUTOEVALUACION:</t>
    </r>
    <r>
      <rPr>
        <sz val="10"/>
        <rFont val="Arial"/>
        <family val="2"/>
      </rPr>
      <t xml:space="preserve"> Para el cumplimiento de esta actividad de control , la oficina Juridica a emitido 260 Resoluciones de Adopcion de fallo, durante el periodo comprendido entre el 01 de enero al 31 de agosto de 2020, en las que ha adoptado las providenias judiciales.  </t>
    </r>
  </si>
  <si>
    <t>No se ha materializado el riesgo.</t>
  </si>
  <si>
    <r>
      <rPr>
        <b/>
        <sz val="10"/>
        <color theme="1"/>
        <rFont val="Arial"/>
        <family val="2"/>
      </rPr>
      <t>a)</t>
    </r>
    <r>
      <rPr>
        <sz val="10"/>
        <color theme="1"/>
        <rFont val="Arial"/>
        <family val="2"/>
      </rPr>
      <t xml:space="preserve"> Contrato de la plataforma con las exigiencias requeridas,  Asistencia a mesas tecnicas y/o solicitud realizada y/o informes. </t>
    </r>
    <r>
      <rPr>
        <b/>
        <sz val="10"/>
        <color theme="1"/>
        <rFont val="Arial"/>
        <family val="2"/>
      </rPr>
      <t>b)</t>
    </r>
    <r>
      <rPr>
        <sz val="10"/>
        <color theme="1"/>
        <rFont val="Arial"/>
        <family val="2"/>
      </rPr>
      <t xml:space="preserve"> Hojas de Vida de Tramites y/o Manual de catastro, actas de seguimiento a delegados</t>
    </r>
  </si>
  <si>
    <r>
      <rPr>
        <b/>
        <sz val="10"/>
        <color theme="1"/>
        <rFont val="Arial"/>
        <family val="2"/>
      </rPr>
      <t xml:space="preserve">a) </t>
    </r>
    <r>
      <rPr>
        <sz val="10"/>
        <color theme="1"/>
        <rFont val="Arial"/>
        <family val="2"/>
      </rPr>
      <t>Como quede estipulado en el contrato del sistema catastral.</t>
    </r>
    <r>
      <rPr>
        <b/>
        <sz val="10"/>
        <color theme="1"/>
        <rFont val="Arial"/>
        <family val="2"/>
      </rPr>
      <t xml:space="preserve"> b) Desde el 20-1-2025, teniendo en cuenta que la</t>
    </r>
    <r>
      <rPr>
        <sz val="10"/>
        <color theme="1"/>
        <rFont val="Arial"/>
        <family val="2"/>
      </rPr>
      <t xml:space="preserve"> radicación y realización de tramites y prodcutos se debe realizar diariamente</t>
    </r>
  </si>
  <si>
    <t xml:space="preserve">Pieza Publicitaria, Registro de Asistencia y/o acta de reunión </t>
  </si>
  <si>
    <t>Directora de Planeación Multipropósito y Equipo Interno de SIGAMI</t>
  </si>
  <si>
    <t>24/02/2025 al 30/12/2025</t>
  </si>
  <si>
    <t xml:space="preserve">Solicitud y/o actas de reunión </t>
  </si>
  <si>
    <t xml:space="preserve">Directora de Planeación Multipropósito </t>
  </si>
  <si>
    <t>02/01/2025 al 31/12/2025</t>
  </si>
  <si>
    <t xml:space="preserve">Memorando </t>
  </si>
  <si>
    <t>* Posibilidad de recibir o solicitar cualquier dadiva a nombre propio o de terceros con el fin agilizar tramites tales como revisión de avalúo, cambio de destino economico,, que podrian dar una respuesta conveniente al usuario</t>
  </si>
  <si>
    <t>* Falta en la continuidad del software catastral por demora en contrtación del mismo</t>
  </si>
  <si>
    <t>a) La Secretaría de Planeación junto a la Dirección de Planeación Multipropósito gestionaran, analizaran y solicitaran la contratación del Sistema Catastral idóneo que cumpla con la normatividad actual para mejorar el funcionamiento del proceso; y en el cual se debera exigir la funcionalidad de este con la empresa que se contrate para garantizar el buen funcionamiento y mantenimiento del mismo, esto se podrá constatar mediante solicitudes expresas y/o mesas técnicas e informes de ejecución del contrato.                                           
b) Además La Directora de Planeación Multipropósito con su equipo de trabajo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El coordinador o lider de área asignan el trámite a los ejecutores delegados para cada mutación, estos se encargaran de realizar una verificación final del flujo documental descritos dentro de las hojas de vida del trámite para proceder o no con el desarrollo del mismo, si procede se realiza el trámite teniendo en cuenta la solicitud expresa del usuario, revisando si el trámite requiere visita, si es asi se solcita a la persona de planta encarga de programar y acompañar las visitas de campo, seguido se realiza la visita en compañia de la persona de planta encargada quien acompaña al contratista técnico delegado para el tramite verificando que se consigne en el informe de visita ocular todo lo detallado, El contratista técnico presenta su informe junto al resgistro fotografico de la visita al lider encargado, luego de haber ingresado al sistema toda la información requerida; paso siguiente, el lider coteja con que lo ingresado al sistema coincida con el informe presentado aprobando asi la continuidad del tramite para su finalización, donde el sistema con la información cargada (previamente y por el técnico) realiza el calculo del avaluo del predio, luego genera el borrador de resolución, el cual se remite al área jurídica para expedición del acto jurídico (resolución). Si el trámite no procede se debe informar al usuario</t>
  </si>
  <si>
    <t>D14O12: La Directora de Planeación Multipropósito,  junto a su equipo de trabajo de manera bimestral realizará comité tecnico con el fin de socializar al menos un valor o principio del codigo de integridad del buen gobierno con el proposito de interiorizar en los funcionarios y contratistas acciones eticas para el desarrollo de sus actividades</t>
  </si>
  <si>
    <t xml:space="preserve">D10O9,14:  Realizar mesas tecnicas según requerimiento o solicitud de las áreas:  Secretaría de TIC, Dirección de Rentas y la Dirección de Planeacion del Desarrollo  para efectuar seguimiento a los avances de reportes de la Base catastral y metas del plan de desarrollo, </t>
  </si>
  <si>
    <t xml:space="preserve">D4D6D14D10D18A1A3A10: Reportar Control Disciplinario y a Dirección de Fortalecimiento Institucional la Matriz de Eventos (Riesgos Materializados) y la materalización del Riesgo, especificando el funcionario que cometió la falta ética.  </t>
  </si>
  <si>
    <t>PROCESO: GESTIÓN DEL TRÁNSITO Y LA MOVILIDAD
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t>
  </si>
  <si>
    <t>El 14 de enero se solicitò a la ofiina de Talento Humando la capacitación sobre el código de integridad y buen gobierno</t>
  </si>
  <si>
    <t>Se està trabajando en la plataforma virtual para ofertar de nuevo el trámite del certificado de tradición vehicular de forma virtual en un 100%, buscando así un mejoramiento continuo en la oferta de este servicio dentro de la administración municipal. Se espera que una vez se mida la trazabilidad de este se pueda proponer otros tramites de esta manera.</t>
  </si>
  <si>
    <t xml:space="preserve">Al actualizarse un documento se lleva el control y registro, este proceso se realiza en cada área de la secretaría. Por el momento no se han actualizado los documentos existentes. </t>
  </si>
  <si>
    <t xml:space="preserve">En el primer trimestre del presente año no se recibieron denuncias y tampoco se aperturaron procesos legales </t>
  </si>
  <si>
    <t>Acta y planilla de asistencia</t>
  </si>
  <si>
    <t>semestral</t>
  </si>
  <si>
    <t xml:space="preserve">Indice de cumplimiento = (Actividades ejecutadas /Actividades programadas)*100.    </t>
  </si>
  <si>
    <t xml:space="preserve">Muestreo cuatrimestral de los procesos adjudicados con sus respectivos  estudios previos aprobados y firmados por el ordenador del gasto y supervisor </t>
  </si>
  <si>
    <t>Secretarias ejecutoras y oficina de contratación</t>
  </si>
  <si>
    <t>Dos Actas y dos planillas de asistencia</t>
  </si>
  <si>
    <t>Memorandos</t>
  </si>
  <si>
    <t>Resolución de urgencia manifiesta</t>
  </si>
  <si>
    <t>Semestral (Si se celebran contratos de urgencia manifiesta)</t>
  </si>
  <si>
    <t>SECOP II</t>
  </si>
  <si>
    <t>Memorandos y Oficios</t>
  </si>
  <si>
    <t xml:space="preserve">Probabilidad que La entidad  sea relacionada con actividades ilícitas al elegir a proveedores con practicas de lavado de activos, financiación del terrorismo o cualquier otra actividad ilegal. </t>
  </si>
  <si>
    <t>Posibilidad de que se presente direccionamiento de los procesos de contratación a favor de terceros</t>
  </si>
  <si>
    <t>posibilidad de utilización de la figura de urgencia manifiesta en el marco de la ley 80 de 1993 y sus normas concordantes</t>
  </si>
  <si>
    <t>SARLAFT</t>
  </si>
  <si>
    <t xml:space="preserve">PROCESO: GESTION CONTRACTUAL 
OBJETIVO: CONTRIBUIR ANUALMENTE EN LA GESTION DE ADQUISICION DE BIENES Y SERVICIOS REQUERIDOS EN LA OPERACIÓN DE LOS PROCESOS DE LA ENTIDAD CUMPLIENDO LA NORMATIVIDAD CONTRACTUAL VIGENTE.
</t>
  </si>
  <si>
    <t>Falta de estructuración de los requisitos juridicos habilitantes por parte de las secretarias ejecutoras</t>
  </si>
  <si>
    <t>Falta de revisión por parte de la oficina de contratacion de los requisitos juridicos habilitantes</t>
  </si>
  <si>
    <t xml:space="preserve">Falta de Etica y valores  y de aplicación del código de integridad y buen gobierno. </t>
  </si>
  <si>
    <t>Falta de controles en el proceso de selección de los proponentes</t>
  </si>
  <si>
    <t>No aplicación de la normatividad vigente y de las directrices establecidas en el manual de contratación</t>
  </si>
  <si>
    <t>Contratar bienes, obras y servicios no relacionados ni vinculados con la emergencia y/o justificándose en ella.</t>
  </si>
  <si>
    <t>Adjudicación de contratos a proveedores sin idoneidad, o sin adecuada capacidad financiera o experiencia necesaria en detrimento de la ejecución del contrato</t>
  </si>
  <si>
    <t>Sobrecostos en los contratos de bienes, obras o servicios independiente de posibles distorsiones del mercado</t>
  </si>
  <si>
    <t>O14D18  La oficina de contratación realizará Capacitación semestral con los equipos estructuradores de cada secretaria para unificar criterios y evitar que la entidad sea relacionada con algun oferente inmerso en la practiva de lavado de activos, financiacion del terrorismo o cualquier otra actividad ilegal</t>
  </si>
  <si>
    <t>O15D12 el jefe de oficina de contratación realizara capacitacion semestral para los funcionarios y/o contratistas adscritos a la  oficina de contratación con el fin de unificar criterios con respecto a los requisitos juridicos habilitantes que se deben acreditar para cada proceso de selección.</t>
  </si>
  <si>
    <t>A1 D2 Reporte para Inicio de procesos Disciplinarios, penales, Fiscales, administrativo según corresponda</t>
  </si>
  <si>
    <t xml:space="preserve">D2O10 Realizar una capacitación semestral con el equipo de trabajo de la oficina de contratación con el fin de  fortalecer el trabajo en equipo, y los valores institucionales </t>
  </si>
  <si>
    <t>011 D03 La oficina de contratación realizará revisión aleatoria de los estudios previos de procesos de selección, los cuales deben estar aprobados y firmados por el ordenador del gasto y supervisor, para que exista evidencia que el supervisor y ordenador del gasto participan en la elaboració de estos. (informe cuatrimestral)</t>
  </si>
  <si>
    <t>D11O2 Realizar una capacitación semestral con los lideres de los procesos y supervisores, para el fortalecimiento y la toma de conciencia del proceso gestión contractual.</t>
  </si>
  <si>
    <t xml:space="preserve">O3D3 Realizar una capacitación semestral  para la unificación de criterios en los procesos contractuales, con el personal adscrito a la oficina de contratación. </t>
  </si>
  <si>
    <t xml:space="preserve">O7 D13 Verificar el objeto contractual tenga estrecha relacion entre  la urgencia manifiesta u otra clase de emergencia ambiental que se presente, con lo proferido en la resolución de declaración de la misma. </t>
  </si>
  <si>
    <t xml:space="preserve">O1 D15 Verificar que los proponentes sean empresas formalmente constituidas, y que estén registrados en la Cámara de Comercio </t>
  </si>
  <si>
    <t>02/01/2025 al 30/12/2025 semestral en el mes de junio  de 2025.</t>
  </si>
  <si>
    <t>02/01/2025 al 31/12/2025 semestral en el mes de junio de 2025.</t>
  </si>
  <si>
    <t>marzo  de 2025</t>
  </si>
  <si>
    <t>02/01/2022 al 30/12/2025</t>
  </si>
  <si>
    <t>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t>
  </si>
  <si>
    <t>Desconcimiento sobre la utilizacion adecuada de los elementos y bienes (devolutivos y de consumo) a cargo de los funcionarios</t>
  </si>
  <si>
    <t xml:space="preserve"> Perdida del control del inventario, al  no ingresar al almacen General del municipio los equopos de  computo por partes (Desglosados cada elemento que ingresen).</t>
  </si>
  <si>
    <t>1. Dando cumplimiento a esta actividad con el memorando 2502-003322 07/01/2025, las Tic informa a la Secretaria Administrativa la continuacion del Desarrollo MODULO ALMACEN y da contestacion la Direccion de Recursos Fisicos con el memorando N° 1420-003976 de 29/01/2025. 2. Por medio del acta de reunion N° 01 27/01/2025 el almacen se reune con las Tic por las generalidades del GCI/ OPORTUNIDADES DE MEJORA. 3. Por medio del acta de reunion N° 002 de 07/02/2025, el almacen y las Tic se reunen para revisar los avances del modulo PISAMI/ALMACEN- oportunidades de mejora. 4. Por medio del acta de reunion N° 004 de 12/02/2025, el almacen y las Tic se reunen para revisar los avances del modulo PISAMI/ALMACEN- oportunidades de mejora. 5. Por medio del acta de reunion N° 005 de 14/02/2025, el almacen y las Tic se reunen para revisar los avances del modulo PISAMI/ALMACEN- pruebas de ingresos desarrollo. 6. Por medio del acta de reunion N° 006 de 17/02/2025, el almacen y las Tic se reunen para revisar Retrospectiva- Desarrollo  PISAMI/ALMACEN. 7.  Por medio del memo 1423-07603 del 18/02/2025 el almacen gral solicita permisos - MODULO PRUEBAS PISAMI - ALMACEB  a las Tic. 8. Por medio del acta de reunion N° 007 de 03/03/2025, el almacen y las Tic se reunen para revisar los avances Retrospectiva- Desarrollo  PISAMI/ALMACEN. 9. Por medio del memorando N° 1423-10557 del 05/03/2025, el almacen gral solicito permisos - MODULO PRUEBAS PISAMI- ALMACEN a las Tic. 10.  Por medio del acta de reunion N° 007 de 10/03/2025, el almacen y las Tic para directrices de integracion del Modulo PISAMI-ALMACEN que se encuentra en desarrollo  con la Direccion de contabilidad, 11. Por medio del memo N° 2502-010738 del 06/03/2025 las Tic Convoca mesa de trabajo al almacen Gral (10/03/2025). 12. Por medio de correo electronico el almacen grarl remitio informacion segun la reunion del 10/03/2025. 13. Por medio del memo 1423-012151 de 13/03/2025 el almacen gral solicita  informacion a la Direccion de Contabilidad respecto a los codigos contables, naturaleza y vida util  que se usan para los siguientes subgrupos. 14. Por medio del memo 2502-012541 de 14/03/2025 la sec Tic da respuesta al memo 10557 del almacen, informando que el usuario nelson.villareal se encuentra activo. 15. Por medio del acta de reunion N° 0010 de 17/03/2025, el almacen y las Tic se reunen para revisar Retrospectiva- Desarrollo  PISAMI/ALMACEN.</t>
  </si>
  <si>
    <t xml:space="preserve">1. Cumpliendo con la Actividad de Control, desde la Oficina de Almacen se realizo socializacion de la Politica de Uso Adecuado de los Bienes, Esta politica fue Socializada por medio de la Circular N° 0005 del 10 de enero del 2025.            
2. Por medio de la Circular N° 00006 del 10 de enero de 2025 el Almacen General, socializo la correcta verificacion de muebles y enseres a cargo de cada funcionario publico. 3. Por medio del Circular N° 00008 del 14 de enero de 2025 el Almacen General socializo las responsabilidades de los funcionarios en caso de traslado o desvinculacion de la administracion central. 4. Por medio de PELHUSA se  socializo video   y se divulgo por el Facebook el dia 29/03/2025  el USO ADECUADO DE LOS BIENES DEL MPIO.                                                                                                                                                                                                                                                                                                                                                                                                                                                       </t>
  </si>
  <si>
    <t>1. El almacen Gral ha emitido un total de 12 PAZ Y SALVOS  de los personas que se desvincularon a la Administracion Central. 2. El almacen Gral por medio de oficio externos solicita a que se haga la entrega de los bienes bajo la responsabilidades de los exfuncionarios, aportando las hojas de vida a cada uno.</t>
  </si>
  <si>
    <t>No se han identificado perdida de bienes</t>
  </si>
  <si>
    <t xml:space="preserve">                                                                                                                                                                                                                                                                                                                                                                                                                                                                    1. Dando cumplimiento a la socializacion del manual de bienes fiscales y de uso publico y pactar confidencialidad y responsabilidad de la manejo e informacion de las BBD, se realizo una capacitacion a los contratistas que ingresaron en el primer trimestre de 2025 al grupo de predios. Evidencias Actas N° 0005 del 28/02/2025 y N° 0014 del 31/03/2025.                                                                                                                                                                                                                                                                                                                          </t>
  </si>
  <si>
    <t xml:space="preserve">                                                                                                                                                                                                                                                                                         1. Por medio de correo electronico institucional el dia 12/02/2025, el grupo de Bienes Fiscales remite a la Directora de Recursos Fisicos reporte del muestreo aleatorio del mes de enero de 2025 de la revision de los expedientes que reposan en el archivo gestion, donde realizan la verificacion y corraborar la infiornacion de la BDD  de  grupo de Bienes Fiscales y Uso Publico conforme a  los expedientes fisicos.                                                                                                                                                                                        2..   Por medio de correo electronico institucional el dia 26/02/2025, el grupo de Bienes Fiscales remite a la Directora de Recursos Fisicos reporte del muestreo aleatorio del mes de febrero de 2025 de la revision de los expedientes que reposan en el archivo gestion, donde realizan la verificacion y corraborar la infiornacion de la BDD  de  grupo de Bienes Fiscales y Uso Publico conforme a  los expedientes fisicos. 3. Por medio de correo electronico institucional el dia 31/03/2025, el grupo de Bienes Fiscales remite a la Directora de Recursos Fisicos reporte del muestreo aleatorio del mes de marzo de 2025 de la revision de los expedientes que reposan en el archivo gestion, donde realizan la verificacion y corraborar la infiornacion de la BDD  de  grupo de Bienes Fiscales y Uso Publico conforme a  los expedientes fisicos                                                                                                                                                                                                                                                                                                                                                                                                                                                                                                                                                                                                         </t>
  </si>
  <si>
    <t>No se ha detectado fraude</t>
  </si>
  <si>
    <t>Nnormograma Actualizado al 28/02/2025</t>
  </si>
  <si>
    <t>Nnormograma Actualizado al 30/04/2025</t>
  </si>
  <si>
    <t>Link Video Concepto Sanitario</t>
  </si>
  <si>
    <t>Informe Transparencia y Etica Pública Primer Trimestre (enero, febrero, marzo)
Link Video Concepto Sanitario</t>
  </si>
  <si>
    <t xml:space="preserve">Actas de Comité SIGAMI Interno, Actas de Reuniones Internas </t>
  </si>
  <si>
    <t>Informe de Comunicaciones (enero-febrero)</t>
  </si>
  <si>
    <t>Informe de Comunicaciones (marzo-abril)</t>
  </si>
  <si>
    <t>EVIDENCIAS PRIMER BIMESTRE 
(ENERO - FEBRERO)</t>
  </si>
  <si>
    <t>EVIDENCIAS SEGUNDO BIMESTRE
(MARZO - ABRIL)</t>
  </si>
  <si>
    <t xml:space="preserve">el día 08 de mayo de 2025 en las instalaciones de la oficina de control interno, en el desarrollo del comité técnico de riesgos, los funcionarios adscritos a la oficina, socializaron el estatuto de auditoría y código de auditoría interna, con énfasis en la aplicación del principio de competencia del auditor.  </t>
  </si>
  <si>
    <t xml:space="preserve">el día 08 de mayo de 2025 en las instalaciones de la oficina de control interno, en el desarrollo del comité técnico de riesgos, los funcionarios adscritos a la oficina, socializaron el estatuto de auditoria y código de auditoria interna, con énfasis en la aplicación del principio de competencia del auditor.  </t>
  </si>
  <si>
    <t xml:space="preserve">el día 08 de mayo de 2025 en las instalaciones de la oficina de control interno, en el desarrollo del comité técnico de riesgos, los funcionarios adscritos a la oficina, socializaron el estatuto de auditoria y código de auditoria interna, con énfasis en la aplicación del principio de competencia del auditor.   </t>
  </si>
  <si>
    <t>Durante el Bimestre Enero - Febrero no se dio cumplimiento a la actividad.</t>
  </si>
  <si>
    <t>Durante el periodo evaluado no se dio cumplimiento a la actividad.</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</si>
  <si>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</si>
  <si>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 xml:space="preserve">PROCESO: GESTIÓN ESTRATEGICA DE LAS COMUNCIACIONES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t>
  </si>
  <si>
    <r>
      <rPr>
        <b/>
        <sz val="10"/>
        <color theme="1"/>
        <rFont val="Arial"/>
        <family val="2"/>
      </rPr>
      <t>DIRECCION DE RENTAS:</t>
    </r>
    <r>
      <rPr>
        <sz val="10"/>
        <color theme="1"/>
        <rFont val="Arial"/>
        <family val="2"/>
      </rPr>
      <t xml:space="preserve">
 • ACTA N 03 Del 26 de marzo de 2025, revisión y seguimiento a planes y programas año 2025 
• ACTA N  04 Del 24 de abril de 2025, revisión y seguimiento a planes y programas año 2025.
</t>
    </r>
    <r>
      <rPr>
        <b/>
        <sz val="10"/>
        <color theme="1"/>
        <rFont val="Arial"/>
        <family val="2"/>
      </rPr>
      <t xml:space="preserve">
DIRECCION DE TESORERIA:</t>
    </r>
    <r>
      <rPr>
        <sz val="10"/>
        <color theme="1"/>
        <rFont val="Arial"/>
        <family val="2"/>
      </rPr>
      <t xml:space="preserve"> 
Para el segundo bimestre del año 2025, la Directora de Tesoreria realizó dos comites tecnicos, el primero evidenciado mediante </t>
    </r>
    <r>
      <rPr>
        <b/>
        <sz val="10"/>
        <color theme="1"/>
        <rFont val="Arial"/>
        <family val="2"/>
      </rPr>
      <t>acta No 03 del dia 26 de marzo 2025</t>
    </r>
    <r>
      <rPr>
        <sz val="10"/>
        <color theme="1"/>
        <rFont val="Arial"/>
        <family val="2"/>
      </rPr>
      <t xml:space="preserve"> y el segundo mediante </t>
    </r>
    <r>
      <rPr>
        <b/>
        <sz val="10"/>
        <color theme="1"/>
        <rFont val="Arial"/>
        <family val="2"/>
      </rPr>
      <t>acta No 04 del dia 24 de abril de 2024</t>
    </r>
    <r>
      <rPr>
        <sz val="10"/>
        <color theme="1"/>
        <rFont val="Arial"/>
        <family val="2"/>
      </rPr>
      <t xml:space="preserve">. (se anexa acta, registro de asistencia y registro fotografico) en donde se realiza el seguimiento a las actividades de los planes de acción, las metas proyectadas, mapas de riesgos y PQR de la dirección de Tesoreria. 
</t>
    </r>
    <r>
      <rPr>
        <b/>
        <sz val="10"/>
        <color theme="1"/>
        <rFont val="Arial"/>
        <family val="2"/>
      </rPr>
      <t>DIRECCION DE PRESUPUESTO:</t>
    </r>
    <r>
      <rPr>
        <sz val="10"/>
        <color theme="1"/>
        <rFont val="Arial"/>
        <family val="2"/>
      </rPr>
      <t xml:space="preserve">
 Se realizó Comité Técnico los días 29 marzo 2025 y  05 mayo 2025 (con corte a 30 abril 2025).  Evidencias: </t>
    </r>
    <r>
      <rPr>
        <b/>
        <sz val="10"/>
        <color theme="1"/>
        <rFont val="Arial"/>
        <family val="2"/>
      </rPr>
      <t xml:space="preserve"> Acta N. 1310 003 29/03/2025,</t>
    </r>
    <r>
      <rPr>
        <sz val="10"/>
        <color theme="1"/>
        <rFont val="Arial"/>
        <family val="2"/>
      </rPr>
      <t xml:space="preserve"> anexo:  listado de asistencia.  </t>
    </r>
    <r>
      <rPr>
        <b/>
        <sz val="10"/>
        <color theme="1"/>
        <rFont val="Arial"/>
        <family val="2"/>
      </rPr>
      <t>Acta N.  1310 004 05/05/2025,</t>
    </r>
    <r>
      <rPr>
        <sz val="10"/>
        <color theme="1"/>
        <rFont val="Arial"/>
        <family val="2"/>
      </rPr>
      <t xml:space="preserve">  anexo: listado de asistencia.
</t>
    </r>
    <r>
      <rPr>
        <b/>
        <sz val="10"/>
        <color theme="1"/>
        <rFont val="Arial"/>
        <family val="2"/>
      </rPr>
      <t xml:space="preserve">
DIRECCION DE CONTABILIDAD: 
</t>
    </r>
    <r>
      <rPr>
        <sz val="10"/>
        <color theme="1"/>
        <rFont val="Arial"/>
        <family val="2"/>
      </rPr>
      <t>Se realizaron 2 reuniones de Comité Tecnico en el bimestre II de la vigencia 2025:
Soportes digitales: 
 1. CONTABILIDAD V4 ACTA DE COMITÉ TECNICO</t>
    </r>
    <r>
      <rPr>
        <b/>
        <sz val="10"/>
        <color theme="1"/>
        <rFont val="Arial"/>
        <family val="2"/>
      </rPr>
      <t xml:space="preserve"> 003</t>
    </r>
    <r>
      <rPr>
        <sz val="10"/>
        <color theme="1"/>
        <rFont val="Arial"/>
        <family val="2"/>
      </rPr>
      <t xml:space="preserve">
 1. CONTABILIDAD V4 ACTA DE COMITÉ TECNICO</t>
    </r>
    <r>
      <rPr>
        <b/>
        <sz val="10"/>
        <color theme="1"/>
        <rFont val="Arial"/>
        <family val="2"/>
      </rPr>
      <t xml:space="preserve"> 004</t>
    </r>
  </si>
  <si>
    <r>
      <rPr>
        <b/>
        <sz val="10"/>
        <color theme="1"/>
        <rFont val="Arial"/>
        <family val="2"/>
      </rPr>
      <t>DIRECCION DE RENTAS</t>
    </r>
    <r>
      <rPr>
        <sz val="10"/>
        <color theme="1"/>
        <rFont val="Arial"/>
        <family val="2"/>
      </rPr>
      <t xml:space="preserve">
• Acta del 26 de marzo de 2025, se realizó socialización de los valores del servidor publico de acuerdo a lo establecido en el código de integridad y buen Gobierno, memorando 1340- 2025-013244 del 19 de marzo de 2025. Se adjunta asistencia y registro fotográfico. 
• Acta del  24 de abril de 2025, se realizó socialización de los valores del servidor público de acuerdo a lo establecido en el código de integridad y buen Gobierno, memorando 1340- 2025-017261 del 9 de abril de 2025. Se adjunta asistencia y registro fotográfico; del cual se abarco igualmente la capacitación de liderazgo y trabajo en equipo realizada por un conferencista y contratista invitado. 
</t>
    </r>
    <r>
      <rPr>
        <b/>
        <sz val="10"/>
        <color theme="1"/>
        <rFont val="Arial"/>
        <family val="2"/>
      </rPr>
      <t xml:space="preserve">
DIRECCION D TESORERIA:</t>
    </r>
    <r>
      <rPr>
        <sz val="10"/>
        <color theme="1"/>
        <rFont val="Arial"/>
        <family val="2"/>
      </rPr>
      <t xml:space="preserve"> 
Para el segundo bimestre del año 2025, la Directora de Tesoreria realizó una </t>
    </r>
    <r>
      <rPr>
        <b/>
        <sz val="10"/>
        <color theme="1"/>
        <rFont val="Arial"/>
        <family val="2"/>
      </rPr>
      <t>socializació</t>
    </r>
    <r>
      <rPr>
        <sz val="10"/>
        <color theme="1"/>
        <rFont val="Arial"/>
        <family val="2"/>
      </rPr>
      <t>n al personal de cobro coactivo de los valores del servidor público de acuerdo a lo establecido en el código de integridad y buen Gobierno, la cual se evidencia mediante</t>
    </r>
    <r>
      <rPr>
        <b/>
        <sz val="10"/>
        <color theme="1"/>
        <rFont val="Arial"/>
        <family val="2"/>
      </rPr>
      <t xml:space="preserve"> acta No 1 del dia 25 de abril de 2025 </t>
    </r>
    <r>
      <rPr>
        <sz val="10"/>
        <color theme="1"/>
        <rFont val="Arial"/>
        <family val="2"/>
      </rPr>
      <t xml:space="preserve">(se anexa acta, registro de asistencia y registro fotografico).
</t>
    </r>
    <r>
      <rPr>
        <b/>
        <sz val="10"/>
        <color theme="1"/>
        <rFont val="Arial"/>
        <family val="2"/>
      </rPr>
      <t>DIRECCION DE PRESUPUESTO:</t>
    </r>
    <r>
      <rPr>
        <sz val="10"/>
        <color theme="1"/>
        <rFont val="Arial"/>
        <family val="2"/>
      </rPr>
      <t xml:space="preserve">
En la reunión operativa de</t>
    </r>
    <r>
      <rPr>
        <b/>
        <sz val="10"/>
        <color theme="1"/>
        <rFont val="Arial"/>
        <family val="2"/>
      </rPr>
      <t xml:space="preserve">l 05 mayo 2025 </t>
    </r>
    <r>
      <rPr>
        <sz val="10"/>
        <color theme="1"/>
        <rFont val="Arial"/>
        <family val="2"/>
      </rPr>
      <t>con corte a 30 de abril 2025 en el orden del</t>
    </r>
    <r>
      <rPr>
        <b/>
        <sz val="10"/>
        <color theme="1"/>
        <rFont val="Arial"/>
        <family val="2"/>
      </rPr>
      <t xml:space="preserve"> día punto 3</t>
    </r>
    <r>
      <rPr>
        <sz val="10"/>
        <color theme="1"/>
        <rFont val="Arial"/>
        <family val="2"/>
      </rPr>
      <t xml:space="preserve"> se trato el tema de Sensibilización principios, ética y valores institucionales aplicación del </t>
    </r>
    <r>
      <rPr>
        <b/>
        <sz val="10"/>
        <color theme="1"/>
        <rFont val="Arial"/>
        <family val="2"/>
      </rPr>
      <t xml:space="preserve">Código de Integridad y Buen Gobierno. </t>
    </r>
    <r>
      <rPr>
        <sz val="10"/>
        <color theme="1"/>
        <rFont val="Arial"/>
        <family val="2"/>
      </rPr>
      <t xml:space="preserve"> Evidencias: </t>
    </r>
    <r>
      <rPr>
        <b/>
        <sz val="10"/>
        <color theme="1"/>
        <rFont val="Arial"/>
        <family val="2"/>
      </rPr>
      <t>-Memorando de Convocatoria del 25 abril 2025 punto 3.-</t>
    </r>
    <r>
      <rPr>
        <sz val="10"/>
        <color theme="1"/>
        <rFont val="Arial"/>
        <family val="2"/>
      </rPr>
      <t xml:space="preserve">Acta N.  </t>
    </r>
    <r>
      <rPr>
        <b/>
        <sz val="10"/>
        <color theme="1"/>
        <rFont val="Arial"/>
        <family val="2"/>
      </rPr>
      <t xml:space="preserve">1310 004 05/05/2025 Punto 3  Registro fotográfico actividad lúdica . </t>
    </r>
    <r>
      <rPr>
        <sz val="10"/>
        <color theme="1"/>
        <rFont val="Arial"/>
        <family val="2"/>
      </rPr>
      <t xml:space="preserve">
</t>
    </r>
    <r>
      <rPr>
        <b/>
        <sz val="10"/>
        <color theme="1"/>
        <rFont val="Arial"/>
        <family val="2"/>
      </rPr>
      <t xml:space="preserve">
DIRECCION DE CONTABILIDAD: 
</t>
    </r>
    <r>
      <rPr>
        <sz val="10"/>
        <color theme="1"/>
        <rFont val="Arial"/>
        <family val="2"/>
      </rPr>
      <t xml:space="preserve">El dia martes 29 de Abril de 2025   se realizo 1 reunion de Comité Tecnico "Socializacion Codigo de Integridad y Buen Gobierno"
1, 2 CONTABILIDAD V4 ACTA DE COMITÉ TECNICO </t>
    </r>
    <r>
      <rPr>
        <b/>
        <sz val="10"/>
        <color theme="1"/>
        <rFont val="Arial"/>
        <family val="2"/>
      </rPr>
      <t>005</t>
    </r>
  </si>
  <si>
    <r>
      <rPr>
        <b/>
        <sz val="10"/>
        <color theme="1"/>
        <rFont val="Arial"/>
        <family val="2"/>
      </rPr>
      <t>DIRECCION DE RENTAS:</t>
    </r>
    <r>
      <rPr>
        <sz val="10"/>
        <color theme="1"/>
        <rFont val="Arial"/>
        <family val="2"/>
      </rPr>
      <t xml:space="preserve">
• Actividad 2.1 B2. Se anexa </t>
    </r>
    <r>
      <rPr>
        <b/>
        <sz val="10"/>
        <color theme="1"/>
        <rFont val="Arial"/>
        <family val="2"/>
      </rPr>
      <t xml:space="preserve">ACTA 001 </t>
    </r>
    <r>
      <rPr>
        <sz val="10"/>
        <color theme="1"/>
        <rFont val="Arial"/>
        <family val="2"/>
      </rPr>
      <t>de fecha 03 de marzo de 2025, de la reunión ordinaria llevada a cabo como MESA DE TRABAJO DOCUMENTOS DIRECCION DE RENTAS, donde se tocaron dos Ítem; uno, fue sobre los documentos de la dirección de rentas como procedimientos y/o instructivos que se requería ser actualizado al tiempo real del proceso, y poder subirlo a la página de SIGAMI actualizado por la dirección de rentas. Así mismo, se brindó apoyo en la revisión de los tramites de la dirección de rentas para poder avanzar en la revisión de cada ficha y tramite colgado en la página de la alcaldía municipal de Ibagué “Tramites”, en aras de ser actualización. 
• Se anexa memorando 1</t>
    </r>
    <r>
      <rPr>
        <b/>
        <sz val="10"/>
        <color theme="1"/>
        <rFont val="Arial"/>
        <family val="2"/>
      </rPr>
      <t xml:space="preserve">340-2025-011079 </t>
    </r>
    <r>
      <rPr>
        <sz val="10"/>
        <color theme="1"/>
        <rFont val="Arial"/>
        <family val="2"/>
      </rPr>
      <t xml:space="preserve">del 07 de marzo de 2025y correo electrónico del 08 de marzo de 2025; por el cual se solicita a la dirección de fortalecimiento, revisión, aprobación y cargue del nuevo instructivo GHP-03 DEVOLUCIÓN Y/O COMPENSACION DE IMPUESTOS, TASAS MULTAS, SANCIONES Y CONTRIBUCIONES, de la dirección de rentas. 
Donde la Dirección de fortalecimiento confirma la publicación del documento en la página de SIGAMI mediante memorando </t>
    </r>
    <r>
      <rPr>
        <b/>
        <sz val="10"/>
        <color theme="1"/>
        <rFont val="Arial"/>
        <family val="2"/>
      </rPr>
      <t>1250-013344</t>
    </r>
    <r>
      <rPr>
        <sz val="10"/>
        <color theme="1"/>
        <rFont val="Arial"/>
        <family val="2"/>
      </rPr>
      <t xml:space="preserve"> del 19 de marzo de 2025.  
• Se dio respuesta a la circular N 000004 del 4 de febrero mediante memorando </t>
    </r>
    <r>
      <rPr>
        <b/>
        <sz val="10"/>
        <color theme="1"/>
        <rFont val="Arial"/>
        <family val="2"/>
      </rPr>
      <t>1340-2025- 016934</t>
    </r>
    <r>
      <rPr>
        <sz val="10"/>
        <color theme="1"/>
        <rFont val="Arial"/>
        <family val="2"/>
      </rPr>
      <t xml:space="preserve"> del 08 de abril de 2025; donde cada líder de área de la dirección de renta reviso y dio sus respectivas observaciones, de acuerdo a cada tramite que se maneja y se requería ser actualizado en el SUIT y pagina de SIGAMI.
</t>
    </r>
    <r>
      <rPr>
        <b/>
        <sz val="10"/>
        <color theme="1"/>
        <rFont val="Arial"/>
        <family val="2"/>
      </rPr>
      <t>DIRECCION DE TESORERIA:</t>
    </r>
    <r>
      <rPr>
        <sz val="10"/>
        <color theme="1"/>
        <rFont val="Arial"/>
        <family val="2"/>
      </rPr>
      <t xml:space="preserve"> Para el segundo bimestre del año 2025, </t>
    </r>
    <r>
      <rPr>
        <b/>
        <sz val="10"/>
        <color theme="1"/>
        <rFont val="Arial"/>
        <family val="2"/>
      </rPr>
      <t xml:space="preserve">NO </t>
    </r>
    <r>
      <rPr>
        <sz val="10"/>
        <color theme="1"/>
        <rFont val="Arial"/>
        <family val="2"/>
      </rPr>
      <t xml:space="preserve">se requirió de esta actividad.
  </t>
    </r>
  </si>
  <si>
    <r>
      <rPr>
        <b/>
        <sz val="10"/>
        <color theme="1"/>
        <rFont val="Arial"/>
        <family val="2"/>
      </rPr>
      <t xml:space="preserve">DIRECCION DE RENTAS
</t>
    </r>
    <r>
      <rPr>
        <sz val="10"/>
        <color theme="1"/>
        <rFont val="Arial"/>
        <family val="2"/>
      </rPr>
      <t xml:space="preserve">
• Actividad 2.2 B2: Se realizo seguimiento a plan de acción de gestión año 2025; con el equipo de la dirección de rentas mediante acta N. 03 y N.04 del mes de marzo y abril de 2025.
• Seguimiento Plan acción de gestión mediante memorando remitido de la dirección de rentas N </t>
    </r>
    <r>
      <rPr>
        <b/>
        <sz val="10"/>
        <color theme="1"/>
        <rFont val="Arial"/>
        <family val="2"/>
      </rPr>
      <t xml:space="preserve">1340-2025-015997 </t>
    </r>
    <r>
      <rPr>
        <sz val="10"/>
        <color theme="1"/>
        <rFont val="Arial"/>
        <family val="2"/>
      </rPr>
      <t xml:space="preserve">del 03 abril 2025 a despacho hacienda denominado Plan acción I trimestre de 2025 ajustado.
•  Memorando </t>
    </r>
    <r>
      <rPr>
        <b/>
        <sz val="10"/>
        <color theme="1"/>
        <rFont val="Arial"/>
        <family val="2"/>
      </rPr>
      <t xml:space="preserve">1340-2025-014929 </t>
    </r>
    <r>
      <rPr>
        <sz val="10"/>
        <color theme="1"/>
        <rFont val="Arial"/>
        <family val="2"/>
      </rPr>
      <t xml:space="preserve">del 28 de marzo de 2025 a las TIC notificación por aviso de la pagina web de la liquidación de determinación oficial proferidos por la dirección de rentas en contra contribuyentes por impuesto predial unificado de las vigencias 2020 a 2023. 
• Memorando </t>
    </r>
    <r>
      <rPr>
        <b/>
        <sz val="10"/>
        <color theme="1"/>
        <rFont val="Arial"/>
        <family val="2"/>
      </rPr>
      <t xml:space="preserve">1340-2025-019041 </t>
    </r>
    <r>
      <rPr>
        <sz val="10"/>
        <color theme="1"/>
        <rFont val="Arial"/>
        <family val="2"/>
      </rPr>
      <t xml:space="preserve">del 24 de abril  de 2025 a las TIC, del cual se tiene pendiente la respuesta, a la solicitud de registro de fecha y memorando de traslado CDLO generados en PISAMI V2 a la dirección de tesorería-Cobro coactivo en la plataforma PISAMI CLOUD, registros de los CLDO creados en el año 2023-2024 los cuales se realizaron de manera manual sin quedar impactados en la plataforma REALSIT; donde se hace necesario para poder remitir los  expediente de la cartera a cobro coactivo de la vigencia 2023-2024; adicionalmente a los reportado al cierre del plan de acción de gestión cierre de a vigencia 2024 y gestiones adelantadas con el fin de mitigar el riesgo reportados en el I bimestre. 
• Por lo anterior, y según respuesta de la dirección de recursos físicos mediante memorando </t>
    </r>
    <r>
      <rPr>
        <b/>
        <sz val="10"/>
        <color theme="1"/>
        <rFont val="Arial"/>
        <family val="2"/>
      </rPr>
      <t>1423-2025-013524</t>
    </r>
    <r>
      <rPr>
        <sz val="10"/>
        <color theme="1"/>
        <rFont val="Arial"/>
        <family val="2"/>
      </rPr>
      <t xml:space="preserve"> del 20 de marzo de 2025, no se ha podido expedir certificación del cumplimiento de la actividad “Constitución y tramite tributario establecido para los títulos ejecutivos cobro coactivo. Cartera”, específicamente bajo el concepto de impuesto predial unificado para las dos últimas vigencias a la actual; en lo corrido del II bimestre de 2025.</t>
    </r>
  </si>
  <si>
    <r>
      <rPr>
        <b/>
        <sz val="10"/>
        <color theme="1"/>
        <rFont val="Arial"/>
        <family val="2"/>
      </rPr>
      <t>DIRECCION DE TESORERIA:</t>
    </r>
    <r>
      <rPr>
        <sz val="10"/>
        <color theme="1"/>
        <rFont val="Arial"/>
        <family val="2"/>
      </rPr>
      <t xml:space="preserve"> 
Para el segundo bimestre del año 2025, se adjuntan </t>
    </r>
    <r>
      <rPr>
        <b/>
        <sz val="10"/>
        <color theme="1"/>
        <rFont val="Arial"/>
        <family val="2"/>
      </rPr>
      <t>Dos informes de aplicación de listas de chequeo</t>
    </r>
    <r>
      <rPr>
        <sz val="10"/>
        <color theme="1"/>
        <rFont val="Arial"/>
        <family val="2"/>
      </rPr>
      <t xml:space="preserve"> de </t>
    </r>
    <r>
      <rPr>
        <b/>
        <sz val="10"/>
        <color theme="1"/>
        <rFont val="Arial"/>
        <family val="2"/>
      </rPr>
      <t>acuerdos de pago de transito y predial e ica</t>
    </r>
    <r>
      <rPr>
        <sz val="10"/>
        <color theme="1"/>
        <rFont val="Arial"/>
        <family val="2"/>
      </rPr>
      <t xml:space="preserve"> correspondientes a los meses de</t>
    </r>
    <r>
      <rPr>
        <b/>
        <sz val="10"/>
        <color theme="1"/>
        <rFont val="Arial"/>
        <family val="2"/>
      </rPr>
      <t xml:space="preserve"> marzo y abril de 2025.</t>
    </r>
    <r>
      <rPr>
        <sz val="10"/>
        <color theme="1"/>
        <rFont val="Arial"/>
        <family val="2"/>
      </rPr>
      <t xml:space="preserve"> junto a los informes se anexan los muestreos aleatorios y expontaneos, en donde se verifican los requisitos exigidos y se cumple con los mismos. 
</t>
    </r>
    <r>
      <rPr>
        <b/>
        <sz val="10"/>
        <color theme="1"/>
        <rFont val="Arial"/>
        <family val="2"/>
      </rPr>
      <t xml:space="preserve">(consolidados). </t>
    </r>
  </si>
  <si>
    <t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t>
  </si>
  <si>
    <t xml:space="preserve">Riesgo </t>
  </si>
  <si>
    <t>Clasificación</t>
  </si>
  <si>
    <t>Probabilidad</t>
  </si>
  <si>
    <t>Impacto</t>
  </si>
  <si>
    <t>Riesgo Residual</t>
  </si>
  <si>
    <t>Opción de Manejo</t>
  </si>
  <si>
    <t>Actividad de Control</t>
  </si>
  <si>
    <t>Soporte</t>
  </si>
  <si>
    <t>Responsable</t>
  </si>
  <si>
    <t>Tiempo</t>
  </si>
  <si>
    <t>Indicador</t>
  </si>
  <si>
    <t>Monitoreo a la ejecución de las acciones programadas a implementar para fortalecer los controles</t>
  </si>
  <si>
    <t>Aplicación del indicador</t>
  </si>
  <si>
    <t>Enlaces:https://www.facebook.com/share/r/1DZTv4E6pz/ Valor del mes de noviembre - https://www.facebook.com/share/p/1DQCjc2Lfi/  Valor del mes de diciembre   Se difundió por medio de comunicación interna vía Facebook Pelhusa la pieza gráfica y posterior socialización de los valores éticos de la Alcladía de Ibagué</t>
  </si>
  <si>
    <t>Enlace: https://drive.google.com/drive/u/0/folders/1cHM6Oj1AtySl8wkfhpamcJFJZMFoqbQs de manera permanente en los consejos de redacción de la Oficina de Comunicaciones se socializa el código de integridad con los funcionarios de planta y contratistas para mitigar los posibles riesgos</t>
  </si>
  <si>
    <t xml:space="preserve">seguimiento enero - Febrero </t>
  </si>
  <si>
    <t>Seguimiento Marzo -Abril</t>
  </si>
  <si>
    <t>Seguimiento Mayo - Junio</t>
  </si>
  <si>
    <t>Seguimiento Julio - Agosto</t>
  </si>
  <si>
    <t>Seguimiento Septiembre - Octubre</t>
  </si>
  <si>
    <t>Seguimiento Noviembre - Diciembre</t>
  </si>
  <si>
    <t>No se solicito el software ya que se tiene tiempo para subsanar la actividad</t>
  </si>
  <si>
    <t xml:space="preserve">Se envio memorando 013242- con fecha 08/04/2024 donde se solicita a la sec TIC una mesa de trabajo para creación de un Software. 
Se relaciona como evidencia el memorando </t>
  </si>
  <si>
    <t xml:space="preserve">Se realizó una mesa de trabajo el 19 de junio de 2024 (acta)...en la cual se insistió para el manejo de las quejas atravez de un software para tener un control más eficaz y tener mejores resultados </t>
  </si>
  <si>
    <t xml:space="preserve">Mediante memorando 038070 del 27 de agosto del presente año, se envio informacion requerida por parte de la Secretaria de las TIC para la creacion del Software de la Oficina </t>
  </si>
  <si>
    <t>Se realizo nuevamente mesa de trabajo con la Secretaria de las TIC para la realizacion y verificacion del modulo de Control Disciplinario en el aplicativo, dejando como constancia el acta del 28 de octubre de 2024</t>
  </si>
  <si>
    <t xml:space="preserve">se realizo mesa de trasbajo el dia 19 de diciembre de 2024 con los ingenieros y el programador, en el a cual se evidencia avance en el software </t>
  </si>
  <si>
    <t>Se da cumplimiento presentando los informes de los abogados instructores realizados de Enero y Febrero.</t>
  </si>
  <si>
    <t>Se da cumplimiento presentando los informes de los abogados instructores realizados de Marzo y Abril.</t>
  </si>
  <si>
    <t xml:space="preserve">Se da cumplimiento presentando los informes de los abogados instructores realizados de Mayo y Junio. </t>
  </si>
  <si>
    <t xml:space="preserve">Se da cumplimiento presentando los informes de los abogados instructores realizados de Julio y Agosto. </t>
  </si>
  <si>
    <t>Se da cumplimiento presentando los informes de los abogados instructores realizados de Septiembre y Octubre</t>
  </si>
  <si>
    <t>Se da cumplimiento presentando los informes de los abogados instructores realizados de Noviembre y Diciembre</t>
  </si>
  <si>
    <t>No se ha realizado la actividad ya que se esta a la espera del personal de apoyo para dicha programación.</t>
  </si>
  <si>
    <t xml:space="preserve">se realizo el cronogrma de trabajo de la oficna de control unico disciplinario dejando como evidencia el documento socializado a todo el personal </t>
  </si>
  <si>
    <t>se realizo el cronogrma de trabajo de la oficna de control unico disciplinario dejando como evidencia la transferencia de las vigencias 2014, 2015, 2016, 2017 y 2018</t>
  </si>
  <si>
    <t xml:space="preserve">Se cumplio con esta actividad de seguimiento evidenciando el documento del Cronograma </t>
  </si>
  <si>
    <t>Se da cumplimiento a cabalidad a esta actividad de manera satisfactoriamente y finalizando con la transferencia del año 2014 y 2015</t>
  </si>
  <si>
    <t>No se han realizado capacitaciones debido a que no se ha contratado nuevo personal</t>
  </si>
  <si>
    <t>se realizo la capacitación a todo el personal contratista por el profecional universitario JUAN MANUEL ORTIZ  dejando como evidencia el acta del comité juridico # 2</t>
  </si>
  <si>
    <t xml:space="preserve">Se dió cumplimiento y el seguimiento de esta actividad cumpliendo con la capacitación a los nuevos funcionarios </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</si>
  <si>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</si>
  <si>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MONITOREO NOVIEMBRE - DICIEMBRE  DE 2024</t>
  </si>
  <si>
    <t>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t>
  </si>
  <si>
    <t>POSIBILIDAD DE RECIBIR O SOLICITAR  DADIVAS A NOMBRE PROPIO O DE TERCEROS PARA OTORGAR BENEFICIOS SIN EL PLENO CUMPLIMIENTO DE LOS REQUISITOS</t>
  </si>
  <si>
    <t>Desconocimiento de la informacion y/o requisitos previos para acceder a las ayudas o beneficios brindados a la comunidad.</t>
  </si>
  <si>
    <t>F4. A3  Socializar al interior de la secretaría  la estrategía IEC con el fin de dar a conocer la oferta institucional   y como acceder a los beneficios que se ofrecen.</t>
  </si>
  <si>
    <t xml:space="preserve"> Memorandos y/o circular interna, piezas graficas y correos electronicos.</t>
  </si>
  <si>
    <t>Secretario (a) y Directoras</t>
  </si>
  <si>
    <t xml:space="preserve">Indicador de eficacia: 
Indice de cumplimiento = (Actividades ejecutadas /Actividades programadas)*100.    </t>
  </si>
  <si>
    <t>Se realizo socialización a funcionarios y contratistas de la Secretaría de Desarrollo Social Comunitario por medio de piezas graficas compartidas por el grupo de whatsapp interno, correos y se publicaron por las redes sociales de la entidad para conocimiento de la comunidad en general.</t>
  </si>
  <si>
    <t xml:space="preserve">Incremento de la demanda y/o  poblacion objeto de cada uno de los programas. </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</si>
  <si>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</si>
  <si>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Actas de reunión y planillas de asistencia</t>
  </si>
  <si>
    <t>Directores de la secretaría de desarrollo social comunitario</t>
  </si>
  <si>
    <t>Trimestralmente</t>
  </si>
  <si>
    <t>Acta No. 04 del 18 de diciembre de 2024 – REUNIÓN CONSEJO MUNICIPAL DE ADULTO MAYOR.
Acta No. 3 del 5 de diciembre de 2024 - TERCER COMITÉ DE JUSTICIA TRANSICIONAL
Acta No. 6 del 12 de diciembre de 2024 - COMITÉ INTERSECTORIAL PARA LA PREVENCIÓN Y ERRADICACIÓN DEL TRABAJO INFANTIL Y SUS PEORES FORMAS 2024</t>
  </si>
  <si>
    <t xml:space="preserve">Desconocimiento del codigo de integridad y buen gobierno </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</si>
  <si>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</si>
  <si>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 xml:space="preserve">Memorando, Correos electronicos, Actas planillas de asistencia, piezas graficas y circulares </t>
  </si>
  <si>
    <t>Secretaria (a)</t>
  </si>
  <si>
    <t>Acta No. 24 del 7 de noviembre de 2024 – REUNIÓN REVISIÓN DE FORMATOS, SOCIALIZACIÓN, PROCEDIMIENTO ENTREGA DE AYUDAS Y DEL CÓDIGO DE INTEGRIDAD Y BUEN GOBIERNO.</t>
  </si>
  <si>
    <t>D9.A3  Informar a control unico disciplinario la situación que se presento, con el fin de que se realicen las investigaciones  pertinentes.</t>
  </si>
  <si>
    <t>Actas, Informes y Memorandos</t>
  </si>
  <si>
    <t>Cada vez que se requiera</t>
  </si>
  <si>
    <t>No se materializo el riesgo</t>
  </si>
  <si>
    <t>avance corte a Diciembre de 2024</t>
  </si>
  <si>
    <t>Se emitió la Resolución 053 de Noviembre 1 de 2024</t>
  </si>
  <si>
    <t>Acta de Comité de Noviembre de 2024</t>
  </si>
  <si>
    <t>Diciembre 27 de 2024, Socialización de cultura de Paz Organizacional, Fomento de la paz en el ambiente.</t>
  </si>
  <si>
    <t xml:space="preserve">No se ha realizado la capacitación </t>
  </si>
  <si>
    <t xml:space="preserve">AUTOEVALUACION CORTE 
18-DICIEMBRE-2024 </t>
  </si>
  <si>
    <t xml:space="preserve">PROCESO: PLANEACIÓN ESTRATÉGICA Y TERRITORIAL OBJETIVO: Planear el desarrollo territorial sostenible a través de la formulación, implementación y seguimiento a políticas, planes, programas del Municipio de Ibagué, que permitan cumplir con los objetivos establecidos por parte de la alta dirección y satisfacer las necesidades de la comunidad.
</t>
  </si>
  <si>
    <t>Posibilidad de solicitar y/o recibir dádivas para favorecer  una decisión y/o Influir en otro servidor público para conseguir una actuación concepto, decisión o manipulación relacionado con un tramite y/o servicio que le pueda generar beneficio propio o a un tercero (Compatibilidad de uso de suelo y certificado de estratificacion)</t>
  </si>
  <si>
    <t>Ausencia de herramientas tecnológicas que soporten la  ejecución de los tramites en todas sus fases  para prevenir las acciones presenciales (20)</t>
  </si>
  <si>
    <t>1 vez al bimestre se implementará una estrategia de comunicación digital socializando a los usuarios el paso a paso para acceder a los tramites de las direcciones de DIANU  y SISBEN, haciendo enfasis en su gratuidad.</t>
  </si>
  <si>
    <t>Registro Fotografico, informe con evidencias</t>
  </si>
  <si>
    <t xml:space="preserve"> Director de  Información y Aplicación de la Norma Urbanística</t>
  </si>
  <si>
    <t>BIMESTRAL</t>
  </si>
  <si>
    <t>DIRECCION DE INFORMACION Y APLICACION DE LA NORMA URBANISTICA (DIANU)
Visitas a predios para solicitud de estartificacion/programadas = 1/1 = 100% (ANUAL).</t>
  </si>
  <si>
    <t>Complejidad de los requisitos y  procedimientos del trámite que desbordan la capacidad de comprensión del usuario y/o funcionario (18)</t>
  </si>
  <si>
    <t>D17O14 Incluir e implementar la racionalizacion del tramite compatibilidad de uso de suelo en el componente de racionalizacion de los tramites del plan anticorrupcion y atencion al ciudadado</t>
  </si>
  <si>
    <t xml:space="preserve">Tramites racionalizados e inscritos en el SUIT </t>
  </si>
  <si>
    <t>DIRECCION DE INFORMACION Y APLICACION DE LA NORMA URBANISTICA (DIANU)
Tramites racionalizados inscritos al SUIT/ programadas = 0/1 = 0% (ANUAL).</t>
  </si>
  <si>
    <t>Fallas en la cultura de la probidad (Honradez) (22)</t>
  </si>
  <si>
    <t>D18 O11,12 Sencibilizar mensualmente al personal de DIANU sobre la apropiacion cultural del valor de la Honestidad, establecido en el Código de integridad y buen gobierno y a su vez la politica antisoborno del SIGAMI</t>
  </si>
  <si>
    <t>Actas, Planillas de asistencia, piezas grafícas</t>
  </si>
  <si>
    <t>Bimestral</t>
  </si>
  <si>
    <t>DIRECCION DE INFORMACION Y APLICACION DE LA NORMA URBANISTICA (DIANU)                                                       
   Actas, Planillas de asistencia, piezas grafícas/programado= 1/1 100%
Actas, Planillas de asistencia, piezas grafícas de las socializaciones del Código de Integridad y Buen Gobierno (enfasis al valor de la honradez)</t>
  </si>
  <si>
    <t xml:space="preserve">D9D3A1A3 Denuncia disciplinaria, penal  o la pertinente del caso, reportortar al personal de planta que incumpla sus funciones y actualizar el mapa de riesgos </t>
  </si>
  <si>
    <t>Denuncia y actualizacion del mapa</t>
  </si>
  <si>
    <t>Secretario de Planeación y Directores</t>
  </si>
  <si>
    <t>Cada que se materialice el riesgo</t>
  </si>
  <si>
    <t>No se reporta pues no se ha materializado el Riesgo</t>
  </si>
  <si>
    <t>posibilidad de solicitar y/o recibir dádivas para favorecer  una decisión y/o Influir en otro servidor público para  evitar la verificación del concepto, decisión o manipulación relacionado con un trámite y/o servicio que le pueda generar beneficio propio o a un tercero (Compatibilidad de uso de suelo y certificado de estratificación)</t>
  </si>
  <si>
    <t>Se evidencia falsificación en los documentos (24)</t>
  </si>
  <si>
    <t>1 vez por semestre se citará a un comité interinstitucional con las autoridades municipales encargadas del vigilar y hacer cumplir la reglamentación en materia de ordenamiento territorial y control urbano</t>
  </si>
  <si>
    <t xml:space="preserve"> Director de  Información y Aplicación de la Norma Urbanística, Director DIANU</t>
  </si>
  <si>
    <t xml:space="preserve"> #mesas realizadas al año / 2  100%</t>
  </si>
  <si>
    <t>PERIODO SEGUIMIENTO           NOV-DIC</t>
  </si>
  <si>
    <t xml:space="preserve">PROCESO: GESTION DE INFRAESTRUCTURA Y OBRAS PUBLICAS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</si>
  <si>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 xml:space="preserve">Posibilidad de perdida economica y reputacional por sanciones debido al prestamo de maquinaria de propiedad de la entidad o alquiler para beneficio de un tercero.  </t>
  </si>
  <si>
    <t xml:space="preserve">Falta de seguimiento y control en el desarrollo de las actividades </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</si>
  <si>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</si>
  <si>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Actas / Planillas de asistencia / Registro Fotografico / Correo electronico</t>
  </si>
  <si>
    <t>Secretario(a) / Directores</t>
  </si>
  <si>
    <t>Reuniones realizadas / Reuniones programadas</t>
  </si>
  <si>
    <t xml:space="preserve">NO SE REALIZÓ ACTIVIDAD PARA ESTE CONTROL </t>
  </si>
  <si>
    <t>D12 A1. Realizar reporte a los organos de control y vigilancia</t>
  </si>
  <si>
    <t>Denuncias realizadas</t>
  </si>
  <si>
    <t>Secretario (a) y Directores</t>
  </si>
  <si>
    <t>Denuncias realizadas / Reportes a organos de control y vigilancia</t>
  </si>
  <si>
    <t xml:space="preserve">Probabilidad de perdida economica y reputacional debido a que la  entidad  sea relacionada con actividades ilícitas al elegir a proveedores con practicas de lavado de activos, financiación del terrorismo o cualquier otra actividad ilegal. </t>
  </si>
  <si>
    <t>Presentacion de proveedores en los procesos contractuales con documentacion falsa</t>
  </si>
  <si>
    <t>D14,D16, O9,  Programar jornadas de capacitacion  en materia de contratacion estatal y actualizacion de los requisitos legales y demas documentos que se requieren en el desarrollo de los procesos contractuales .
MAN-GC-01 MANUAL DE CONTRATACION .
MAN-GC-02 SUPERVISION E INTERVENTORIA V1</t>
  </si>
  <si>
    <t xml:space="preserve"> Circulares / Planilla de asistencia / Registro Fotografico </t>
  </si>
  <si>
    <t>Junio/2024 y Dic/2024</t>
  </si>
  <si>
    <t>capacitaciones realizadas / capacitaciones programadas</t>
  </si>
  <si>
    <t>La oficina de contratacion emite Circular 1040-00053 del 10/12/2024 para realizar capacitacion el dia 13/12/2024 cuyo asunto es capacitacion para el debido ejercicio de la supervision</t>
  </si>
  <si>
    <t xml:space="preserve">Evaluacion de los proveedores de manera superficial </t>
  </si>
  <si>
    <t xml:space="preserve">Probabilidad de perdida economica o reputacional debido a que la Entidad  sea relacionada con actividades ilícitas al aprobar mediante informes de supervision el pago  a terceros vinculados a practicas de lavado de activos, financiación del terrorismo o cualquier otra actividad ilegal. </t>
  </si>
  <si>
    <t xml:space="preserve">D14,D16, O9,  Programar jornadas de capacitacion  en materia de contratacion estatal y actualizacion de los requisitos legales y demas documentos que se requieren en el desarrollo de los procesos contractuales.
MAN-GC-01 MANUAL DE CONTRATACION .
</t>
  </si>
  <si>
    <t xml:space="preserve">Planilla de asistencia y Registro Fotografico </t>
  </si>
  <si>
    <t xml:space="preserve">Posibilidad de solicitar y/o recibir dádivas o beneficios a nombre propio o de terceros para realizar trámites y/o servicios sin el cumplimiento de los requisitos legalmente establecidos </t>
  </si>
  <si>
    <t>Debilidad en los canales de acceso a la publicidad de las condiciones del trámite y/o servicio</t>
  </si>
  <si>
    <t xml:space="preserve">D9, O1 Hacer campañas de promoción y divulgación de los trámites y servicios que presta la Secretaría de Infraestructura </t>
  </si>
  <si>
    <t>Campañas y/o Videos promocionales</t>
  </si>
  <si>
    <t xml:space="preserve">campaña y /o video  realizado / campaña y/o video programado </t>
  </si>
  <si>
    <t xml:space="preserve">PROMOCION EN REDES SOCIALES DE LOS TRABAJOS REALIZADOS POR LA SECRETARIA </t>
  </si>
  <si>
    <t>Desconocimiento de los manuales, procedimientos, instructivos y demás documentos del proceso</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</si>
  <si>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</si>
  <si>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 xml:space="preserve">Actas / Planillas de asistencia / Registro Fotografico </t>
  </si>
  <si>
    <t xml:space="preserve">NO SE REALIZO ACTIVIDAD PARA ESTE CONTROL </t>
  </si>
  <si>
    <t>OBSERVACIONES
(MAPA ACTUALIZADO PARA B6)
BIMESTRE 06 NOV-DIC 2024
CIERRE VIG 2024</t>
  </si>
  <si>
    <r>
      <rPr>
        <b/>
        <sz val="10"/>
        <color theme="1"/>
        <rFont val="Arial"/>
        <family val="2"/>
      </rPr>
      <t>DIRECCION DE RENTAS</t>
    </r>
    <r>
      <rPr>
        <sz val="10"/>
        <color theme="1"/>
        <rFont val="Arial"/>
        <family val="2"/>
      </rPr>
      <t xml:space="preserve">
Acta 11 del 26 de noviembre de 2024
Acta 12 del 16 de noviembre de 2024
Registro fotografico y planillas de asistencia en las  actas
</t>
    </r>
    <r>
      <rPr>
        <b/>
        <sz val="10"/>
        <color theme="1"/>
        <rFont val="Arial"/>
        <family val="2"/>
      </rPr>
      <t>TESORERIA</t>
    </r>
    <r>
      <rPr>
        <sz val="10"/>
        <color theme="1"/>
        <rFont val="Arial"/>
        <family val="2"/>
      </rPr>
      <t xml:space="preserve">: Para sexto bimestre del año 2024, la Directora de Tesoreria realizó dos comites tecnicos, el primero evidenciado mediante acta No 11 del dia 06 de diciembre 2024 y el segundo mediante acta No 12 del dia 19 de diciembre de 2024. (se anexa acta, registro de asistencia y registro fotografico). El comite del mes de noviembre se realizó en diciembre, puesto que hubo cambio de director de tesoreria y se encontraban en proceso de entrega y empalme. 
</t>
    </r>
    <r>
      <rPr>
        <b/>
        <sz val="10"/>
        <color theme="1"/>
        <rFont val="Arial"/>
        <family val="2"/>
      </rPr>
      <t>PRESUPUESTO:</t>
    </r>
    <r>
      <rPr>
        <sz val="10"/>
        <color theme="1"/>
        <rFont val="Arial"/>
        <family val="2"/>
      </rPr>
      <t xml:space="preserve">  Se realizó Comité Técnico los días 28 noviembre y 26 diciembre - 2024.  Evidencias:  </t>
    </r>
    <r>
      <rPr>
        <b/>
        <sz val="10"/>
        <color theme="1"/>
        <rFont val="Arial"/>
        <family val="2"/>
      </rPr>
      <t>Acta N. 1310 011 28/11/2024</t>
    </r>
    <r>
      <rPr>
        <sz val="10"/>
        <color theme="1"/>
        <rFont val="Arial"/>
        <family val="2"/>
      </rPr>
      <t>, anexo:  listado de asistencia.</t>
    </r>
    <r>
      <rPr>
        <b/>
        <sz val="10"/>
        <color theme="1"/>
        <rFont val="Arial"/>
        <family val="2"/>
      </rPr>
      <t xml:space="preserve">  Acta N.  1310 012 26/12/2024,</t>
    </r>
    <r>
      <rPr>
        <sz val="10"/>
        <color theme="1"/>
        <rFont val="Arial"/>
        <family val="2"/>
      </rPr>
      <t xml:space="preserve">  anexo: listado de asistencia.   
</t>
    </r>
    <r>
      <rPr>
        <b/>
        <sz val="10"/>
        <color theme="1"/>
        <rFont val="Arial"/>
        <family val="2"/>
      </rPr>
      <t xml:space="preserve">DIRECCION DE CONTABILIDAD: 
</t>
    </r>
    <r>
      <rPr>
        <sz val="10"/>
        <color theme="1"/>
        <rFont val="Arial"/>
        <family val="2"/>
      </rPr>
      <t>Se realizaron 2 reuniones de Comité Tecnico en el bimestre  VI de la vigencia 2024:
Soportes digitales: 
 1. CONTABILIDAD V4 ACTA DE COMITÉ TECNICO 013
 1. CONTABILIDAD V4 ACTA DE COMITÉ TECNICO 014</t>
    </r>
  </si>
  <si>
    <r>
      <rPr>
        <b/>
        <sz val="10"/>
        <color theme="1"/>
        <rFont val="Arial"/>
        <family val="2"/>
      </rPr>
      <t>DIRECCION DE RENTAS</t>
    </r>
    <r>
      <rPr>
        <sz val="10"/>
        <color theme="1"/>
        <rFont val="Arial"/>
        <family val="2"/>
      </rPr>
      <t xml:space="preserve">
Acta 11 del 26 de noviembre de 2024
Acta 12 del 16 de noviembre de 2024
Registro fotografico y planillas de asistencia en las  actas
</t>
    </r>
    <r>
      <rPr>
        <b/>
        <sz val="10"/>
        <color theme="1"/>
        <rFont val="Arial"/>
        <family val="2"/>
      </rPr>
      <t>TESORERIA:</t>
    </r>
    <r>
      <rPr>
        <sz val="10"/>
        <color theme="1"/>
        <rFont val="Arial"/>
        <family val="2"/>
      </rPr>
      <t xml:space="preserve"> Para el sexto bimestre del año 2024, la Directora de Tesoreria realizó una socialización al personal de cobro coactivo de los valores del servidor público de acuerdo a lo establecido en el código de integridad y buen Gobierno, la cual se evidencia mediante acta No 3 del dia 12 de diciembre de 2024.
</t>
    </r>
    <r>
      <rPr>
        <b/>
        <sz val="10"/>
        <color theme="1"/>
        <rFont val="Arial"/>
        <family val="2"/>
      </rPr>
      <t xml:space="preserve">PRESUPUESTO:  </t>
    </r>
    <r>
      <rPr>
        <sz val="10"/>
        <color theme="1"/>
        <rFont val="Arial"/>
        <family val="2"/>
      </rPr>
      <t xml:space="preserve">Sensibilización principios, ética y valores Institucionales aplicación del Código de Integridad y buen Gobierno.  En el punto 3 de la agenda de trabajo de la reunión operativa del mes de diciembre se desarrollo esta actividad con todo el equipo de trabajo.  La sensibilización del Código de Integridad y Buen Gobierno en este periodo fue dirigida directamente por el Director de Presupuesto Doctor Luis Aleljandro Lozano; quien retroalimento todo el material contenido en la página web de la entidad iniciando por los principios y valores institucionales e incluyendo el tema relacionado con conflicto de intereses y la forma de manejarlo cuando nos encontremos en una situación generada por este hecho. Realizó evaluación virtual al equipo a través del link  https://docs.google.com/forms/d/e/1FAIpQLSca8sCVAt- qhQav8c1cV06P0ulvXPAWIsWiuhQEd6wOFrK9fA/viewform?usp=header.  El texto contenia 3 preguntas y fue aplicado a servidores y contratistas con funciones públicas.  Evidencias: Punto 3 </t>
    </r>
    <r>
      <rPr>
        <b/>
        <sz val="10"/>
        <color theme="1"/>
        <rFont val="Arial"/>
        <family val="2"/>
      </rPr>
      <t xml:space="preserve">Acta N.012 26/12/2024 </t>
    </r>
    <r>
      <rPr>
        <sz val="10"/>
        <color theme="1"/>
        <rFont val="Arial"/>
        <family val="2"/>
      </rPr>
      <t xml:space="preserve">con listado de asistencia.
</t>
    </r>
    <r>
      <rPr>
        <b/>
        <sz val="10"/>
        <color theme="1"/>
        <rFont val="Arial"/>
        <family val="2"/>
      </rPr>
      <t xml:space="preserve">DIRECCION DE CONTABILIDAD: </t>
    </r>
    <r>
      <rPr>
        <sz val="10"/>
        <color theme="1"/>
        <rFont val="Arial"/>
        <family val="2"/>
      </rPr>
      <t xml:space="preserve">
El dia Lunes 23 de Agosto de 2024   se realizo 1 reunion de Comité Tecnico "Socializacion Codigo de Integridad y Buen Gobierno"
1, 2 CONTABILIDAD V4 ACTA DE COMITÉ TECNICO 015</t>
    </r>
  </si>
  <si>
    <r>
      <rPr>
        <b/>
        <sz val="10"/>
        <color theme="1"/>
        <rFont val="Arial"/>
        <family val="2"/>
      </rPr>
      <t>DIRECCION DE RENTAS:</t>
    </r>
    <r>
      <rPr>
        <sz val="10"/>
        <color theme="1"/>
        <rFont val="Arial"/>
        <family val="2"/>
      </rPr>
      <t xml:space="preserve">
Memorando No 006640 del 21 de febrero de 2024 Tramite Impuesto predial unificado link de la oficina virtual tributaria para realizar la liquidación, y condiciones del trámite para modificar en la página del SUIT.
Memorando No 011644 del 21 de marzo de 2024 invitación a mesa de trabajo para la revisión y ajustes del total de tramites de la Dirección de Rentas.
Acta 001 del 09 de abril de 2024, reunión de revisión de 19 tramites de la Dirección de Rentas con el director de fortalecimiento.  se realizó la </t>
    </r>
    <r>
      <rPr>
        <b/>
        <sz val="10"/>
        <color theme="1"/>
        <rFont val="Arial"/>
        <family val="2"/>
      </rPr>
      <t>revisión de los tramites.
TESORERIA:</t>
    </r>
    <r>
      <rPr>
        <sz val="10"/>
        <color theme="1"/>
        <rFont val="Arial"/>
        <family val="2"/>
      </rPr>
      <t xml:space="preserve"> para el sexto bimestre no se requirió de e</t>
    </r>
  </si>
  <si>
    <r>
      <rPr>
        <b/>
        <sz val="10"/>
        <color theme="1"/>
        <rFont val="Arial"/>
        <family val="2"/>
      </rPr>
      <t xml:space="preserve">DIRECCION DE RENTAS
</t>
    </r>
    <r>
      <rPr>
        <sz val="10"/>
        <color theme="1"/>
        <rFont val="Arial"/>
        <family val="2"/>
      </rPr>
      <t xml:space="preserve">
Memorando No 054794 del 20 de noviembre de 2024, confirmación de receptcion de 2,143 expedientes -cartera predial entregados a Cobro coactivo de la Direccion de Tesosreria.</t>
    </r>
  </si>
  <si>
    <r>
      <rPr>
        <b/>
        <sz val="10"/>
        <color theme="1"/>
        <rFont val="Arial"/>
        <family val="2"/>
      </rPr>
      <t>DIRECCION DE TESORERIA:</t>
    </r>
    <r>
      <rPr>
        <sz val="10"/>
        <color theme="1"/>
        <rFont val="Arial"/>
        <family val="2"/>
      </rPr>
      <t xml:space="preserve"> Para el sexto bimestre, se adjuntan dos informes de aplicación de listas de chequeo de acuerdos de pago de transito y predial e ica correspondientes a los meses de noviembre y diciembre de 2024. junto a los informes se anexan los muestreos aleatorios y expontaneos, en donde se verifican los requisitos exigidos y se cumple con los mismos. 
(consolidados). </t>
    </r>
  </si>
  <si>
    <t>Evidencia</t>
  </si>
  <si>
    <t>Aplicación del Indicador</t>
  </si>
  <si>
    <t>A partir del 1 de Febrero de 2024</t>
  </si>
  <si>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realizadas*100)/9    
ACT 3= (presupuesto ejecutado en herramientas de seguridad*100/Presupuesto asignado para seguridad) 
ACT 4 = (# de videos*100)/2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</si>
  <si>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 xml:space="preserve">Memorando 2024-05065 del 12/02/2024
Memorando 2024-05066 del 12/02/2024
Memorando y reporte 2024-027196 del 27/06/2024.
Memorando y reporte 2024-059777 del 20/12/2024
Circular 2024-000023 del 29/04/2024
Circular 2024-000030 del 28/06/2024
Circular 2024-000049 del 13/11/2024
Circular 2024-000052 del 11/12/2024
</t>
  </si>
  <si>
    <t>IC=(*100)/20=99.6%
ACT 1=( 8*100)/8=100 %
ACT 2= (9*100)/9 = 100%
ACT 3 = ACT3=  (312.303.343/338.515.816) *100=92.25%
act 4 = (2*100/2)=100%</t>
  </si>
  <si>
    <t>3 circulares 
6 Capacitaciones de seguridad de la información</t>
  </si>
  <si>
    <t xml:space="preserve">Circular 2024-000001 del 04/01/2023
Circular 2024-000029 del 27/06/2024
Circular 2024-000057 del 20/12/2024
Memorando 2024-057676 del 05/12/2024
capacitaciones:06/02/2024,07/02/2024,  06/03/2024, 15/04/2024, 19/04/2024, 26/04/024, 23/05/2024 (2), 06/06/2024, 12/06/2024, 27/06/2024,20/08/2024,02/09/2024, 03/09/2024(2), 05/09/2024, 10/09/2024, 17/09/2024, 26/09/2024, 3/10/2024, 17/10/2024, 1/11/2024 y 30/11/2024
</t>
  </si>
  <si>
    <t>A partir del 1 de marzo de 2024</t>
  </si>
  <si>
    <t xml:space="preserve">Presupuesto asignado : 338.515.816
Presupuesto ejecutado:  312.303.343
RUBRO: 218320202008 - 2020730010035 - 01
ACT3=  (312.303.343/338.515.816) *100=92.25%
</t>
  </si>
  <si>
    <t>2 Videos en Herramienta Moodle</t>
  </si>
  <si>
    <t>A partir del 1 de mayo de 2024</t>
  </si>
  <si>
    <t>Video en PISAMI  en herramientas : https://pisami.ibague.gov.co/app/PISAMI/modulos/global/ayudas/Video_honestidad_y_TIC%20.mp4
https://www.facebook.com/reel/1104345167872165
Circular 2024-00050 del 18/11/2024
circular 2024-00051 del 27/12/2024</t>
  </si>
  <si>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De circulares de socialización*100/2
ACT 4= # de  desarrollos nuevos propios o adquiridos que cumplen la política de desarrollo seguro*100/No. de software adquiridos o desarrollados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</si>
  <si>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Asistencia planeación traslados de oficinas
circular 2024-000003 del 19/01/2024
Circular 2024-000031 del 04/07/2024
Circular 2024-00041 del 4/09/2024
Cambio del sistema de información de Realsit a PISAMI -CLOUD y Multicarto a Casay</t>
  </si>
  <si>
    <t>IC=(10*100)/11=100%
ACT 1=( 3*100)/3= 100%
ACT 2= (2*100)/2 = 100%
ACT 3 = (2*100)/2=100%
act 4 = (4*100)/4=100%</t>
  </si>
  <si>
    <t>2 circulares
Documentación Desarrollos nuevos</t>
  </si>
  <si>
    <t>Circular 2024-000008 del 01/02/2024
Circular 2024-000053 del 13/12/2024
Desarrollos nuevos en producción:  trámites en línea Participación ciudadana, 
Aplicación acuerdo de estampillas, Trámite y módulo administrativo de estratificación, plataforma Aprende TIC
En desarrollo: Control Disciplinario y plataforma Ibagué Descubre</t>
  </si>
  <si>
    <t>Evidencias Noviembre - Diciembre</t>
  </si>
  <si>
    <t>En el bimestre de noviembre y diciembre en los diferentes Centro de Experiencia Digital, donde se habilita capacitaciones gratuitas para la comunidad, los Administradores encargados realizar la socialización del reglamento interno y el buen uso de las salas, para que los usuarios apropien las herramientas. Evidencia: Registros fotográficos consignados en la presente acta. Reglamento interno publicado en https://www.ibague.gov.co/portal/admin/archivos/publicaciones/2024/60191-DOC-20240814145305.pdf</t>
  </si>
  <si>
    <t>Se Establece un buen canal de comunicación con la dirección de Recursos Físicos para el apoyo de seguridad o vigilancia; Solicitar vigilancia 24/7 en los Centros de Experiencia Digital, donde la alcaldía tiene mobiliario y elementos tecnológicos. La Dirección de Recursos Físicos actualmente cuenta con dos (2) contratos, 634 de fecha 29/02//2024 por un periodo de seis (6) meses a partir de la fecha 02/03/2024 y 3733 de fecha 03/12//2024 por un periodo de dos (2) meses a partir de la fecha 05/12/2024, el cual tiene por objeto “contratar la prestación de servicios de vigilancia y seguridad privada con la utilización de medios tecnológicos (monitoreo de alarmas, circuito cerrado de televisión-cctv, arco, detectores de metales) para el funcionamiento en las sedes donde funcionan las dependencias de la alcaldía municipal de Ibagué”, y en los documentos de Pliego Definitivo de Condiciones en las página 45 se observa que se encuentra habilitado el servicio de vigilancia para los siguientes puntos
o	Vive Digital San Pedro Alejandrino
o	Vive Digital Barrio las Ferias
o	Vive Digital Plaza Bolívar
o	Vive Digital Barrio Jordán
Se dispone en cada Centro de Experiencia Digital el uso de Locker para que los ciudadanos guarden elementos personales con el objeto de proteger los elementos tecnológicos de las salas.</t>
  </si>
  <si>
    <t>La Secretaría de las TIC cuenta con personal idóneo en modalidad de Prestación de Servicio, quienes han recibido instrucciones en el buen uso de los Centros de Experiencia Digital, cumplimiento del reglamento interno, así mismo en cumplimiento de las siguientes obligaciones contractuales 
-	Brindar el acompañamiento en la ejecución de estrategias de apropiación, promoción de los servicios, buen uso y atención en los Centros de experiencia Digital - CED.
-	Proponer y Ejecutar estrategias de apropiación y promoción de los servicios brindados en los Puntos Vive Digital y Vivelab. Parágrafo: En cada inicio de debe informarse siempre el sistema de atención al público (horario de atención, reglamento interno, condiciones de uso, páginas restringidas, etc.).
-	Recibir el inventario físico del Punto Vive Digital o VIVELAB asignado, así mismo velar por el buen uso y preservación de los activos, notificar al supervisor los elementos con daños, aplicando loa documentos y formatos del Sistema Integrado.
Los contratos que cuentas con estas obligaciones son 2827, 3131, 3217 los cuales son vigentes en el bimestre evaluado.</t>
  </si>
  <si>
    <t>D2 O10 De manera cuatrimestral se realizará verificación en la Secretaría, del cumplimiento de metas fisicas y plan de acción aprobado</t>
  </si>
  <si>
    <t>Evaluación y seguimiento del 01 ENERO HASTA EL 30 DE DICIEMBRE  DEL 2024</t>
  </si>
  <si>
    <t>Falta de soporto tecnico de la aplicatico GCI  (Software)del Almacen.</t>
  </si>
  <si>
    <t>01/07/2024 al 30/12/2024 semestral en el mes de diciembre  de 2024</t>
  </si>
  <si>
    <t>1. Dando cumplimiento a la actividad por medio del memorando N° 1423-2024-029380 de 11/07/2024, el Almacen General solicitud a la Secretaria de las Tic avane % del proceso del Modulo Pisami.                                                                                                                                                          2.  Por medio del memorando N° 1423-2024-029941 del 16/07/2024 el Almacen General solicitud a las Tic creacion de usuarios para el Modulo PISAMI-ALMACEN y bajo el memorando N° 2502-2024-030705 de 19/07/2024 las Tic da respuesta al Almacen General.                                                                                                                                                                                                                                                                        3.  Por medio del Memorando N° 2502-2024-030400 de 18/07/2024, las TIC dio contestacion al Almacen informado del avance del Modulo -Almacen Pisami con un avance del desarrollo de un 47,95%.                                                                                                                                                                                                                     4. Con el Acta N° 008 de 13/08/2024, el Almacen Gral y la Sec Tic realizan pruebas del Modulo PISAMI- ALMACEN VERSION 2.                                                                                                                                                                                                                                    5. Con el Acta N° 009 16/08/2024, las Tic realizan exposicion al  Almacen Gral sobre el procedimiento vs operacion Modulo PISAMI-ALMACEN.                                                                                                                                                                                                                                                          6.  Con el Acta N° 010 22/08/2024, las Tic realizan exposicion al  Almacen Gral para determinar informacion contable Modulo PISAMI.                                                                                                                                                                                                                                              7.  Con el Acta N° 012 los dias 03,04 y 09/09/2024, las Tic realizan capacitacion al  Almacen Gral sobre traspasos y reintegros para el proceso de pruebas Pisami Almacen.                                                                                                                                                                                  8.  Con el Acta N° 013 17/10/2024, las Tic informa  al  Almacen Gral sobre las generalidades de los procesos del  Modulo PISAMI-ALMACEN y el diagnostico con el avance de este modulo.                                                                                                                                          9.Por medio del memorando N° 1423-2024-046312 del 07/10/2024, el Almacen General solicito a las Secretaria de las Tic avance del Modulo ALMACEN - PISAMI y con el memorando N° 2502-2024-049257 del 22/10/2024 las Tic dio contestacion al Almacen invitando a una mesa de trabajo para el dia 29/10/2024.                                                                                                                                                                          10. Por medio del memorando N° 2502-2024-050495 las tic solicita al Almacen Gral informacion contable para el proceso de migracion del sistema de GCI  a la plataforma PISAMI, dando contestando el almacen con el memorando N° 1423-2024-052419 del 06/11/2024, aportando la clasificacion de los bienes muebles.                                                                                                                                                                 11.Por medio del memorando 2502-2024-055925 la Secretaria de las Tic convoco a una mesa de trabajo al Almacen Gral.                                                                                                                                                                                                               12. Por medio del memorando 1423-2024-059119 del 17/12/2024, el Almacen Gral Solicitud a la Secretaria de las Tic informacion y certificacion del avance del MODULO PISAMI- ALMACEN.                                                                                                                                                          13. Por medio del memorando 1423-2024-059138 del 17/12/2024 el almacen gral le solicito a las Tic copia del Acta de reunion del dia 28/11/2024.                                                                                                                                                                                                     14. Con el memorando 2502-2024-061157 del 30/12/2024 las Tic dio contestacion (memo 059119) al almacen general, donde informan al almacen que el  MODULO PISAMI ALMACEN se iniicio el rediseño de este modulo, con el fundamento en la inviablidad tecnica del software existente que cuenta las Tic.</t>
  </si>
  <si>
    <t xml:space="preserve">1. Cumpliendo con la Actividad de Control, desde la Oficina de Almacen se realizo socializacion de la Politica de Uso Adecuado de los Bienes, Esta politica fue Socializada por medio de la Circular N° 003 del 13 de enero del 2024  y se publica en la pagina de Facebook- PELHUSA y se remite por los Correos electronicos a los funcionarios publicos.                                       
2. El dia 10 de enero del 2024, en la oficina de Control Interno, se le realizo seguimiento, mostrando un 100% de cumplimiento y se materializo el riesgo.
3. Cumpliendo con la Actividad de Control. El dia 14  de febrero de 2024 se expidio Circular 00011  con Asunto: Ingreso Almacen para Elementos Tecnologicos (tangibles e intangibles).                                                                                                                    4.Cumpliendo con la Actividad de Control, desde la Oficina de Almacen se realizo socializacion de los conceptos que generan Ingreso al Almacen General del Municipio, Esta politica fue Socializada por medio de la Circular N° 0012 del 15 de enero del 2024.                                                                                                                                                                                                  5.  Por medio de la Circular N° 0037 de 22/07/2024 el Almacen emitio circular Socializando la POLITICA DE USO ADECUADO DE LOS BIENES DEL MUNICIPIO.                                                                                                                                                                                                                         6.  Por medio del memorando N° 1423-2024-029741 de 12/07/2024 el Almacen General solicitud a la Oficina de Comunicaciones asesoria, acompañamiento, produccion y divulgacion de video y material grafico para el uso adecuado de los bienes y procedimiento de las Tomas Fisicas.                                                                                                                                                                                                      7. Con el Memorando N° 1050-2024-36374 de 16/08/2024 la Oficina de Comunicaciones da contestacion al memo 029741 al Almacen General comunicando la divulgacion por las redes sociales (Pelhusa Comunica) del video y el material grafico (Se anexa video e imagenes de la publicacion).                                                                                                                                                                                                7. Por medio de la Circular N° 067 del 27/11/2024, el Almacen General  socializo la Politica de USO ADECUADO DE LOS BIENES DEL MPIO.                                                                                                                                                                                                                     8. el mes de diciembre de 2024, el almacen gral publico y diculgo por PELHUSA (Facebook) video y fichas graficas del uso adecuado de los bienes del mpio de Ibague, asi como tambien, la divulgacion de un video del manejo correcto de los tonner que son inservibles y que no estan cargados de tintas.                                                                                                                                                                                                                                                                                                                              </t>
  </si>
  <si>
    <t>01/04/2024 al 30/12/2024</t>
  </si>
  <si>
    <t>1. El Almacen Gral  informa al despacho de la Direccion de Recursos Fisicos por correo electronico 04/04/2024, solicitando la asignacion del personal para el inicio de las tomas fisicas para la vigencia 2024, aportando el cronograma de actividades.                                                                                                                                                                                                                 2. El Almacen Gral con el Acta de reunion N° 01 del 08/04/2024, socializa el plan de trabajo y actividades a realizarse en las Tomas fisicas al personal de apoyo.                                                                                                                                                                                        3. Por medio del Acta N° 001 del 08 de abril de 2024,    el Almacen General  socializo al personal de apoyo el cronograma de las tomas fisicas y asignar dependecias y directrices y compromisos de la realizacion del trabajo.                                                                                                                                                                  4. El Almacen General realiza tomas fisicas a las Secretarias de Salud, Economico y General (Memorandos   13372-16621-17518 de abril 2024) anexos Soportes de las tomas fisicas (actas Finales 11/06/2024, 17/06/2024 y 16/07/2024).                                                                                                                                                                                                        5. Por medio del memorando N° 1423-2024-025626 del 19/06/2024 el Almacen Gral notifica a las dependecias de la Secretaria Administrativa el inicio y realizacion de las tomas fisicas (acta final 11/10/2024).                                                                                                                                                                                                           6. El Almacen General  por medio del FORMATO: ACTA DE ENTREGA Y  TRASPASO DE BIENES MUEBLES Y ENSERES (VERSION 03, 31/07/2024) y la generacion de los PAZ Y SALVO  de  Almacen General, que reposan en los archivos y registos del CGI de la actualizacion, realizan las actividades de control y seguimiento a los movimientos de los inventarios de los bienes muebles a cargo de los funcionarios y ex funcionarios que son de propiedad de la Administracion Central.                                                                                                                                                       7. Por medio del memorando 1423-2024-055636 el Almacen Gral convoco una mesa de trabajo a las dependecias de talento humano, Contol disciplinario e Interno, para tratar el tema para del seguimiento de aquellos funcionarios que se retiran de la Administracion Central y no hace la debida entrega al almacen de aquellos elementos que tenian a cargo, con la evidencia de esta activdad el Acta de reunion N° 0014 del 02/12/2024.                                                                                                                                                                                                                                    8. Por medio del memorando 1423-2024-058041 del 09/12/2024, el Almacen Gral realiza convocatoria de segunda mesa de trabajo a las dependecias de Talento Humano, Control Interno y Disciplinarios y se fortalezcan las actividades de controles del Almacen Gral para emitor paz y salvos a aquellos funcionarios que se desvinculan de la Alcaldia de ibague, como evidencia el Acta de Reunion N° 0015 del 16/12/2024. 9. Por medio del correo electronico institucional del Almacen Gral en el mes de diciembre/2024 les  remite  a los funcionarios Maria Margarita Abraham, Sary Ibeth Santos Moreno, Shirley Lorena, Angela Ximena Charcas y a otros, que se acerquen al almacen y hagan el proceso de entrega la Almacen Gral y revisan su respectivo PAZ Y SALVO.                                                                                                                                                                                                         10. Por medio de comunicacion externa el almacen gral el dia 19/12/2024, remite por 472 oficio a la Señora Maria Margarita Rueda Abraham, solicitandole que haga entrega de los bienes muebles que aun tiene bajo su responsabilidad en el sistema de informacion de esta oficina ( se anbexa formato de correspondencia- Oficina de Atencion al Ciudadano).</t>
  </si>
  <si>
    <t xml:space="preserve"> 1. Con la Circular N° 0038 del 22/07/2024, el Almacen General emite comunicado para los Ordenadores del Gasto, supervisores del Contrato y a la Oficina de Contratacion dando directrices para el procedimiento de ingresos y facturacion de equipos de computo al Almacen General.</t>
  </si>
  <si>
    <t xml:space="preserve"> 1. Con la Circular N° 0027 del 07/05/2024 a los supervisores de contratos remitiendo informacion pertinente al procedimiento de ingresos y facturacion equipos de computo.        </t>
  </si>
  <si>
    <t>Diciembre de 2024</t>
  </si>
  <si>
    <t xml:space="preserve">1. Dando cumplimiento a la actividad, por medio de correo electronico del dia 22 de abril de 2024, la directora de Recursos Fisicos remite solicitud al Grupo de Bienes  Fiscales y Uso Publico , para que procedan con la actualizacion y revision del manual para el ADMINISTRACION DE BIENES FISCALES Y DE USO PUBLICO.                                                                                  2. Por medio de correo electronico institucional  el dia 29 de Abril de 2024, la Directora de Recursos Fisicos remite a Fortalecimiento Institucional el borrador del manual  (MAN-GRF-005) de Bienes Fiscales y de Uso Publico, para su respectiva revision y aprobacion por parte de Comite SIGAMI.                                                                                                                                                                     3. Se Actualizo el Manual ADMINISTRACION DE BIENES FISCALES Y DE USO PUBLICO, en su Version 04 del 22/04/2024 https://www.ibague.gov.co/portal/admin/archivos/publicaciones/2024/58851-DOC-20240522161420.pdf.                                                                                                                                                                                                                                                                                 4. Dando cumplimiento a estaa ctividad por medio del Acta N° 008 del 22/03/2024, se realizo proceso de socializacion del Manual de Bienes fiscales y de Uso publicos al personal de apoyo que ingreso en ese periodo.                                                                                                                                                                                                      5. Dando cumplimiento a la socializacion del manual de bienes fiscales y de uso publico y pactar confidencialidad y responsabilidad de la manejo e informacion de las BBD, se realizo una capacitacion a los contratistas que ingresaron en el segundo trimestre al grupo de predios. Evidencia Acta N° 0026 del 20/06/2024.                                                                                   6.En el periodo comprendido entre los meses de julio a octubre 2024, no hubo ingreso de personal nuevo de apoyo al grupo de bienes fiscales y de uso publico asdcrita a la Direccion de Recursos Fisicos.                                                                                                                                                                                           7. Por medio del Acta N° 034 del 13/09/2024, el lider del Grupo de titulaciones que hace parte de Bienes Fiscales y  de Uso Publico asdcrita a la Direccion de Recursos Fisicos, haciendo una socializacion del cumplimiento de las metas con respecto al archivo  y la realizacion del proceso de gestion documental de estos expedientes.                                                                                                                                                                                             8.Dando cumplimiento a esta actividad el dia 03/12/2024, por medio de correo electronico institucional se realizo convocatoria al personal de apoyo que ingresaron en los meses de septiembre, octubre,  noviembre y diciembre  de 2024 al grupo de titulaciones, para realizar el proceso de sociliazion del manual de ADMINSITRACION AL GRUPO DE BIENES FISCALES Y DE USO PUBLICO Y PACTAR COMPROMISO DE CONFIDENCIALIDAD DE LAS BDD que reposan en la Direccion de Recursos Fisicos.                                                                                                                                                                              </t>
  </si>
  <si>
    <t xml:space="preserve">1. Cumpliendo con la Actividad de Control, la Directora de Recursos Fisicos con  el Grupo de Bienes Fiscales y Uso Publico,  se reunen en el despacho para hacerle segumiento y control a este proceso, quedando con unos compromisos y se debe presentar evidencias en la proxima mesa de trabajo. Acta N° 0005 del 29 de febrero del   2024.                                                                                                                                2. Cumpliendo con la Actividad de Control, la Directora de Recursos Fisicos cita a comite de Seguimiento el dia 22 de marzo de 2024, con la finalidad de socializar el manual y el procedimiento de Bienes Fiscales y Titulacion y tener un compromiso de confidencialidad y responsabilidad del manejo y control de la infirmacion de las BDD de esta area Acta N° 0008 del 22/03/2024.                                                                                                                                                                                                      3. Dando cumplimiento al  control, la Directora de Recursos Fisicos, realiza mesa de trabajo realizando seguimiento a la actualizacion digital de los expedientes, informacion  que reposa en el Drive de las BDD, del correo inst. de Predios. Acta N° 0011 del 16/04/2024.                                                                                                                                                                                         4. Por medio de correo electronico institucional el dia 30 de abril de 2024, el grupo de Bienes Fiscales remite a la Directora de Recursos Fisicos reporte del muestreo aleatorio de la revision de los expedientes que reposan en el archivo gestion, donde realizan la verificacion y corraborar la infiornacion de la BDD  de  grupo de Bienes Fiscales y Uso Publico conforme a  los expedientes fisicos.                                                                                                                                                                                        5.  Dando cumplimiento a esta actividad en los meses de mayo y junio de 2024, el profesional universitario hace un muestreo aleatorio a los expedientes fisicos del archivo gestion de bienes fiscales y de uso publico, confrontando esta informacion fisica con la informacion de drive de la BDD de predios, para identificar fallas. Evidencias infomacion reportada por bienes fiscales al correo intitucional de Recursos Fisicos.                                                                                                                          6.la Directora de Recursos Fisicos le hace seguimiento a la actualizacion correcta de la BDD  de bienes fiscales, realizando un plan de choque para subsanar los incovenientes de control de interno, dando alcance al Acta N° 0011 del 16/04/2024. Evidencia de seguimiento Acta N° 0027 de 21/06/2024.                                                                                                                          7 .Por medio de correo electronico  remite a la Direccion de Recursos Fisicos el area de predios el muestreo aleatorios de los meses de julio y agosto de 2024, donde  el profesional universitario realiza el muestreo aleatorio a los expedientes fisicos del archivo gestion de bienes fiscales y se uso publico, corraborando con la informacion que reposa en la BDD de Drive con la finalidad  para identificar inconsistencias de la infornacion cargada y que coincidan y de corregir las fallas que se presenten.                                                                                                                                                                                                            8. Dando cumplimiento al seguimiento, control del registro y a la confidencialidad de la informacion de las BDD y a los expedientes del grupo de bienes fiscales y titulaciones, efectuado por el grupo de gestion documental, bajo el acta de reunion N° 0031 de 02/08/2024.                                                                                                                                                                                                                                                  9. .Por medio de correo electronico  remiten a la Direccion de Recursos Fisicos el area de predios el muestreo aleatorios de los meses de septiembre y octubre de 2024, donde  el profesional universitario especializado realiza el muestreo aleatorio a los expedientes fisicos del archivo gestion de bienes fiscales y se uso publico, corraborando con la informacion que reposa en la BDD de Drive. para identificar inconsistencias de la infornacion cargada y que coincidan y de corregir las fallas que se presenten.                                                                                                                                                                                                                 9. Dando cumplimiento a esta actividad, por medio del acta de reunion N° 0035 del 16/09/2024, la direccion realiza seguimiento a las proceso de gestion documental, del archivo que reposa en la direccion y los avances en la actualizacion y contol de la BBD de predios que reposa en el Drive.                                                                                                                                                                                                                                                               10. Por medio de los  Contratos N° 0870 del 13/03/2024 y N° 2636 del 15/10/2024 la Direccion contrata la prestacion de los servicios profesionales de una Ingeniera de Sistema con la obligacion de desarrollar la actividad  de realizar la actualzacion, seguimiento y unificacion de las bases de los datos de los expedientes del archivo a cargo del grupo de bienes bajo la direccion de recursos fisicos.                                                                                                                                                                                        11. Por medio del correo electrico inst, el grupo de bienes fiscales le remite el dia 29/10/2024 al despacho el muestreo aleatorio por el mes de septiembre  de 2024, con el fin de identificar fallas en el proceso y mal proceso archivistico en el expedientes que reposan en la direccion y en la BBD del Drive.                                                                                                                                                                                                                                                                                          12.  Por medio del correo electrico inst, el grupo de bienes fiscales le remite el dia 31/10/2024 al despacho el muestreo aleatorio por el mes de octubre  de 2024, con el fin de identificar fallas en el proceso y mal proceso archivistico en el expedientes que reposan en la direccion y en la BBD del Drive.                                                                                                                                                                                                                                                                                                     13. Por medio del correo electrico inst, el grupo de bienes fiscales le remite el dia 21/11/2024 al despacho el muestreo aleatorio por el mes de Noviembre  de 2024, con el fin de identificar fallas en el proceso y mal proceso archivistico en el expedientes que reposan en la direccion y en la BBD del Drive.                                                                                                                                                                                                                                                                                                    14. Por medio del correo electrico inst, el grupo de bienes fiscales le remite el dia 12/12/2024 al despacho el muestreo aleatorio por el mes de diciembre  de 2024, con el fin de identificar fallas en el proceso y mal proceso archivistico en el expedientes que reposan en la direccion y en la BBD del Drive                                                                                                                                                                                                                                                                                                                                                                                                                                                             </t>
  </si>
  <si>
    <t>SEGUIMIENTO NOVIEMBRE -DICIEMBRE</t>
  </si>
  <si>
    <t>01/11/2024 
31/12/2024</t>
  </si>
  <si>
    <r>
      <rPr>
        <sz val="10"/>
        <color rgb="FF000000"/>
        <rFont val="Arial"/>
        <family val="2"/>
      </rPr>
      <t xml:space="preserve">Durante el período se dio 1 encargo </t>
    </r>
    <r>
      <rPr>
        <sz val="10"/>
        <color rgb="FFFF0000"/>
        <rFont val="Arial"/>
        <family val="2"/>
      </rPr>
      <t xml:space="preserve">
</t>
    </r>
    <r>
      <rPr>
        <sz val="10"/>
        <color rgb="FF000000"/>
        <rFont val="Arial"/>
        <family val="2"/>
      </rPr>
      <t>Durante el período se realizaron 6</t>
    </r>
    <r>
      <rPr>
        <sz val="10"/>
        <color rgb="FFFF0000"/>
        <rFont val="Arial"/>
        <family val="2"/>
      </rPr>
      <t xml:space="preserve"> </t>
    </r>
    <r>
      <rPr>
        <sz val="10"/>
        <color rgb="FF000000"/>
        <rFont val="Arial"/>
        <family val="2"/>
      </rPr>
      <t>nombramientos en provisionalidad</t>
    </r>
  </si>
  <si>
    <t xml:space="preserve">Socializacion del Codigo de integridad mediante actividades dinamicas y de aprendizaje </t>
  </si>
  <si>
    <t>Durante el período se llevó a cabo 2 socializaciones en las diferentes secretarias (CIRCULAR 0036 del 22 de abril de 2024)</t>
  </si>
  <si>
    <t>Se revisaron todas las circulares emitidas por el DAFP y CNSC y a las actualizaciones normativas</t>
  </si>
  <si>
    <t xml:space="preserve">Durante el período no se han presentado conflictos de intereses </t>
  </si>
  <si>
    <t>Durante el período se realizó una jornada de inducción donde se socializó l atemática de conflicto de intereses (CIRCULAR 184)</t>
  </si>
  <si>
    <t>Durante el período se desarrolló una jornada de inducción (CIRCULAR 184)</t>
  </si>
  <si>
    <t>REPORTE NOVIEMBRE - DICIEMBRE 2024</t>
  </si>
  <si>
    <t>Insuficiente competencia e idoneidad del personal contratado frente al manejo del proceso de Gestión Documental en las Unidades Administrativas</t>
  </si>
  <si>
    <t>Durante este periodo no se presentan avances.</t>
  </si>
  <si>
    <t>Baja aplicación de manuales, procedimientos y formatos en los archivos de gestión establecidos en el proceso de gestión documental por parte de las unidades administrativas</t>
  </si>
  <si>
    <t xml:space="preserve">Los días 13 y 14  de noviembre se realizó mesa tecnica con sigami en donde se revisaron procedimientos y documentación del proceso sujeta a actualización. Luego de esta revisión se realizó actualización en la página web en el botón sigami. 
Los documentos actualizados fueron los siguientes:
CAR-GD-02 CARACTERIZACIÓN DEL PROCESO GESTIÓN DOCUMENTAL.  
POL-GD-001 POLITICA DE GESTIÓN DOCUMENTAL
PLA-GD-01 PLAN INSTITUCIONAL DE ARCHIVO - PINAR.     
PGR-GD-01 GESTIÓN DOCUMENTAL - PGD.  
PGR-GD-02 GESTIÓN DE DOCUMENTOS ELECTRONICOS. 
PGR-GD-03 DOCUMENTOS VITALES Y ESENCIALES
 PGR-GD-04 REPROGRAFÍA .   
 PRO-GD-006 ORGANIZACIÓN DE DOCUMENTOS DE ARCHIVO DE GESTIÓN - EXPEDIENTES FÍSICOS.   
INS-04-PRO-GD- 04 ELIMINACIÓN DE DOCUMENTOS DE APOYO INFORMATIVO Y/O DOCUMENTOS FACILITATIVOS EN SOPORTE PAPEL.  </t>
  </si>
  <si>
    <t>Baja aplicación de los principios y valores establecido en el código y Integridad y Buen Gobierno</t>
  </si>
  <si>
    <t>Poca relevancia en la implementación, cumplimiento y seguimiento  del proceso de gestión documental en las unidades administrativas</t>
  </si>
  <si>
    <r>
      <rPr>
        <sz val="11"/>
        <color theme="1"/>
        <rFont val="Arial"/>
        <family val="2"/>
      </rPr>
      <t>● Cronograma de Actividades</t>
    </r>
    <r>
      <rPr>
        <sz val="11"/>
        <color rgb="FFFF0000"/>
        <rFont val="Arial"/>
        <family val="2"/>
      </rPr>
      <t xml:space="preserve"> </t>
    </r>
    <r>
      <rPr>
        <sz val="11"/>
        <color theme="1"/>
        <rFont val="Arial"/>
        <family val="2"/>
      </rPr>
      <t xml:space="preserve">
● Formato acta de reunión_ FOR-02-PRO-GD-01
</t>
    </r>
  </si>
  <si>
    <r>
      <rPr>
        <sz val="11"/>
        <color theme="1"/>
        <rFont val="Calibri"/>
        <family val="2"/>
      </rPr>
      <t xml:space="preserve">Conforme a la circular 58 del 25 de octubre , se realizaron 69 visitas las cuales abarcaron el total de las 103  unidades administrativas de la Alcaldía municipal de Ibagué. En estas visitas se reviso  el avance en los planes de trabajo establecidos para el 2024 de cada una de las unidades administrativas y se reviso la correcta aplicación del proceso archivistico. 
</t>
    </r>
    <r>
      <rPr>
        <sz val="11"/>
        <color rgb="FFFF0000"/>
        <rFont val="Calibri (Cuerpo)"/>
      </rPr>
      <t>Porcentaje de cumplimiento: 100%</t>
    </r>
    <r>
      <rPr>
        <sz val="11"/>
        <color theme="1"/>
        <rFont val="Calibri"/>
        <family val="2"/>
      </rPr>
      <t xml:space="preserve">
</t>
    </r>
  </si>
  <si>
    <t>Zona Riesgo Residual</t>
  </si>
  <si>
    <r>
      <rPr>
        <b/>
        <sz val="10"/>
        <color theme="1"/>
        <rFont val="Arial"/>
        <family val="2"/>
      </rPr>
      <t>D3,O11, F7:</t>
    </r>
    <r>
      <rPr>
        <sz val="10"/>
        <color theme="1"/>
        <rFont val="Arial"/>
        <family val="2"/>
      </rPr>
      <t xml:space="preserve">  Socializar  semestralmente el estatuto de auditoria y código de auditoria interna, con énfasis en la  aplicación del  principio de competencia del auditor. </t>
    </r>
  </si>
  <si>
    <r>
      <rPr>
        <b/>
        <sz val="10"/>
        <color theme="1"/>
        <rFont val="Arial"/>
        <family val="2"/>
      </rPr>
      <t>D</t>
    </r>
    <r>
      <rPr>
        <b/>
        <vertAlign val="subscript"/>
        <sz val="10"/>
        <color theme="1"/>
        <rFont val="Arial"/>
        <family val="2"/>
      </rPr>
      <t>7,9,10</t>
    </r>
    <r>
      <rPr>
        <b/>
        <sz val="10"/>
        <color theme="1"/>
        <rFont val="Arial"/>
        <family val="2"/>
      </rPr>
      <t>O</t>
    </r>
    <r>
      <rPr>
        <b/>
        <vertAlign val="subscript"/>
        <sz val="10"/>
        <color theme="1"/>
        <rFont val="Arial"/>
        <family val="2"/>
      </rPr>
      <t>12,15,16,18</t>
    </r>
    <r>
      <rPr>
        <b/>
        <sz val="10"/>
        <color theme="1"/>
        <rFont val="Arial"/>
        <family val="2"/>
      </rPr>
      <t xml:space="preserve">. </t>
    </r>
    <r>
      <rPr>
        <sz val="10"/>
        <color theme="1"/>
        <rFont val="Arial"/>
        <family val="2"/>
      </rPr>
      <t xml:space="preserve">  Socializar semestralmente  y aplicar  los principios y valores establecidos en el Código de integridad y buen gobierno  incluidos los lineamientos  para identificar y declarar el conflicto de interés, los lineamientos antisoborno establecidos  en la politica del SIG. </t>
    </r>
  </si>
  <si>
    <r>
      <rPr>
        <b/>
        <sz val="10"/>
        <color theme="1"/>
        <rFont val="Arial"/>
        <family val="2"/>
      </rPr>
      <t>F</t>
    </r>
    <r>
      <rPr>
        <b/>
        <vertAlign val="subscript"/>
        <sz val="10"/>
        <color theme="1"/>
        <rFont val="Arial"/>
        <family val="2"/>
      </rPr>
      <t>7</t>
    </r>
    <r>
      <rPr>
        <b/>
        <sz val="10"/>
        <color theme="1"/>
        <rFont val="Arial"/>
        <family val="2"/>
      </rPr>
      <t>A</t>
    </r>
    <r>
      <rPr>
        <b/>
        <vertAlign val="subscript"/>
        <sz val="10"/>
        <color theme="1"/>
        <rFont val="Arial"/>
        <family val="2"/>
      </rPr>
      <t xml:space="preserve">6 </t>
    </r>
    <r>
      <rPr>
        <vertAlign val="subscript"/>
        <sz val="10"/>
        <color theme="1"/>
        <rFont val="Arial"/>
        <family val="2"/>
      </rPr>
      <t xml:space="preserve">  </t>
    </r>
    <r>
      <rPr>
        <sz val="10"/>
        <color theme="1"/>
        <rFont val="Arial"/>
        <family val="2"/>
      </rPr>
      <t xml:space="preserve">Socializar  semestralmente  los  principios y valores   establecidos en  el Código del Auditor Interno y  el Estatuto de Auditoría.  </t>
    </r>
  </si>
  <si>
    <t xml:space="preserve">Auto evaluacion </t>
  </si>
  <si>
    <t>Seguimiento enero y febrero 2024</t>
  </si>
  <si>
    <t>Seguimiento Noviembre y Diciembre</t>
  </si>
  <si>
    <t>Se realiza el muestro aleatorio de 15 actos administrativos, los cuales se ajustan a la normatividad, con un nivel de confianza del 95% según la calculadora de muestra aleatoria. Se anexan listas de chequeo</t>
  </si>
  <si>
    <t xml:space="preserve">Para ello se realizo la racionalización de tramites, cuatro en total, a través de la plataforma PISAMI 2.  </t>
  </si>
  <si>
    <t>Durante estos dos meses se avanzo en el cargue de documentación en la plataforma PISAMI</t>
  </si>
  <si>
    <t xml:space="preserve">Se emite por parte de la Secretaria de las TIC durante el mes de octubre, certificado de avance al 100% del funcionamiento de la plataforma PISAMI 2, para la racionalización de los cuatro (4) tramites del proceso.  </t>
  </si>
  <si>
    <t>Riesgo</t>
  </si>
  <si>
    <t>PROCESO: GESTION CONTRACTUAL 
OBJETIVO: CONTRIBUIR ANUALMENTE EN LA GESTION DE ADQUISICION DE BIENES Y SERVICIOS REQUERIDOS EN LA OPERACIÓN DE LOS PROCESOS DE LA ENTIDAD CUMPLIENDO LA NORMATIVIDAD CONTRACTUAL VIGENTE.</t>
  </si>
  <si>
    <t>MONITOREO NOVIEMBRE - DICIEMBRE</t>
  </si>
  <si>
    <t>AVANCE</t>
  </si>
  <si>
    <t>PROCESO: GESTIÓN DE LA GOBERNABILIDAD, CONVIVENCIA Y SEGURIDAD CIUDADANA OBJETIVO: FORMULAR, IMPLEMENTAR, ADOPTAR Y HACER SEGUIMIENTO A POLÍTICAS PÚBLICAS, PLANES, PROGRAMAS Y PROYECTOS TERRITORIALES DE SEGURIDAD, JUSTICIA Y ORDEN PÚBLICO, DERECHOS HUMANOS Y CONVIVENCIA PACÍFICA; A TRAVÉS DE ESTRATEGIAS DE PREVENCIÓN, ATENCIÓN, PROMOCIÓN Y PROTECCIÓN, ENCAMINADOS A FORTALECER LA GOBERNABILIDAD DEMOCRÁTICA Y LA RESOLUCIÓN PACÍFICA DE CONFLICTOS EN EL MUNICIPIO.</t>
  </si>
  <si>
    <t>Posibilidad de recibir o solicitar cualquier dádiva o beneficio a nombre propio o de terceros permitiendo el vencimiento, dilatacion de terminos, omision de de funciones o incumplimento de los requisitos de ley en los procesos y/o tramites a cargo del proceso.</t>
  </si>
  <si>
    <t>D3, O5. el Secretario y/o Directores de manera mensual en los comites tecnicos se socilizara un valor y/o un principio de acuerdo al codigo de integridad y buen gobierno, con el proposito de interiorizar en los funcionarios publicos la cultura etica institucional.</t>
  </si>
  <si>
    <t>actas de reunion, listados de asistencia</t>
  </si>
  <si>
    <t>Secrestario/Directores</t>
  </si>
  <si>
    <t xml:space="preserve">Mensual </t>
  </si>
  <si>
    <r>
      <rPr>
        <sz val="10"/>
        <rFont val="Arial"/>
        <family val="2"/>
      </rPr>
      <t>A)Despacho:  socializo principio eticos  COMUNITARIO y de EQUIDAD</t>
    </r>
    <r>
      <rPr>
        <sz val="10"/>
        <color theme="1"/>
        <rFont val="Arial"/>
        <family val="2"/>
      </rPr>
      <t xml:space="preserve"> </t>
    </r>
    <r>
      <rPr>
        <sz val="10"/>
        <rFont val="Arial"/>
        <family val="2"/>
      </rPr>
      <t>B )Espacio publico</t>
    </r>
    <r>
      <rPr>
        <sz val="10"/>
        <color rgb="FFFF0000"/>
        <rFont val="Arial"/>
        <family val="2"/>
      </rPr>
      <t xml:space="preserve">: </t>
    </r>
    <r>
      <rPr>
        <sz val="10"/>
        <rFont val="Arial"/>
        <family val="2"/>
      </rPr>
      <t xml:space="preserve">Valor JUSTIA y principio AMOR ÉTICO  </t>
    </r>
    <r>
      <rPr>
        <sz val="10"/>
        <color rgb="FF7030A0"/>
        <rFont val="Arial"/>
        <family val="2"/>
      </rPr>
      <t xml:space="preserve"> </t>
    </r>
    <r>
      <rPr>
        <sz val="10"/>
        <rFont val="Arial"/>
        <family val="2"/>
      </rPr>
      <t>C) Justicia: se socializo el principio de AMOR ETICO y COMPLEMENTARIEDAD   D)Seguridad y Convivencia Ciudadana: socializo el valor eticos del RESPETO y COMPROMISO</t>
    </r>
  </si>
  <si>
    <r>
      <t xml:space="preserve">A)Despacho: Acta 011 del 25/11/2024 y Acta  012 del 23/12/2024  </t>
    </r>
    <r>
      <rPr>
        <sz val="10"/>
        <rFont val="Arial"/>
        <family val="2"/>
      </rPr>
      <t>B)Espacio publico: Acta 011 de</t>
    </r>
    <r>
      <rPr>
        <sz val="10"/>
        <color theme="1"/>
        <rFont val="Arial"/>
        <family val="2"/>
      </rPr>
      <t>l 25/11/2024 y acta 012 del 18/12/2024 C) Justicia: Acta 11 del 20/11/2024 y Acta 12 del 27/12/2024  D)Seguridad y Convivencia Ciudadana: Acta 011 del 01/11/2024 y Acta 012 del 18/12/2024</t>
    </r>
  </si>
  <si>
    <t>Presiòn indebida de las partes interesadas  en la toma de decisiones en procesos administrativos y policivos</t>
  </si>
  <si>
    <t xml:space="preserve">F2, A7 Los enlaces del comité de riesgos, de manera bimestral relizarán visita de Auto control para diligenciamiento de la lista de chequeo y verificar el cumplimiento de tiempos y terminos de los tramites y servicios prestados. </t>
  </si>
  <si>
    <t>actas de reunion  y lista de chequeo</t>
  </si>
  <si>
    <t>Enlaces</t>
  </si>
  <si>
    <t>A) Despacho se realizo visita de autocontrol por parte de la funcionaria Nohora Lilia Rico de la Dirección de Justicia. B)Espacio Público: se realizo visita de autocontrol por parte del enlace Seguridad  Ciudadana.  Liana Vargas C) Justicia: se realizo visita de auto control por parte del enlace  del Despacho Dahian NIckole Gomez  D) Seguridad y Convivencia Ciudadana:  se realizo visita por parte del enlace de espacio público Antonio José Hernandez</t>
  </si>
  <si>
    <t>A) Despacho: acta 006 del 30/12/2024. B) Espacio Público: acta 006 del  20/12/2024. C) Justicia: acta 006 del  30/12/2024 D) Seguridad y Convivencia Ciudadana: acta 006 del  20/12/2024.</t>
  </si>
  <si>
    <t xml:space="preserve">D3 A5, A7. Realizar plan de mejoremiento, reporte a las autoridades competentes, reporte a la direccion de fortalecimiento institucional y la oficina de control interno y actualizacion del mapa de riesgo </t>
  </si>
  <si>
    <t>Oficios, memorandos y correos</t>
  </si>
  <si>
    <t xml:space="preserve">Directores y secretarios </t>
  </si>
  <si>
    <t>Posibilidad de afectacion economica por  pérdida o sustracion  de insumos veterinarios y / o alimentos para beneficio propio o de un tercero</t>
  </si>
  <si>
    <t xml:space="preserve">D4,  D6, O2,  La Asesora encargada del CAPA realizará diariamente verificacion y seguimiento al diligenciamiento oportuno de los formatos, con el proposito de evitar la perdida o desviacion de los medicamentos, alimentos e insumos. </t>
  </si>
  <si>
    <t>Acta seguimiento monitoreo - planillas asistencia -Matriz de seguimiento</t>
  </si>
  <si>
    <t>Asesora</t>
  </si>
  <si>
    <t>Diario</t>
  </si>
  <si>
    <t>Se evidencia con las acta 011 del 29/11/2024 y acta 012 del 24/12/2024</t>
  </si>
  <si>
    <t>Para un total de 2 actas en cumplimiento al control establecido</t>
  </si>
  <si>
    <t>deficiencia en el diligenciamiento de los controles en las entradas y salidas de los medicamentos, alimentos e insumos.</t>
  </si>
  <si>
    <t>Monitoreo</t>
  </si>
  <si>
    <t>AUTOEVALUACION CORTE DE 30 DE ABRIL</t>
  </si>
  <si>
    <t>AUTOEVALUACION CORTE DE 30 DE DICIEMBRE</t>
  </si>
  <si>
    <r>
      <rPr>
        <b/>
        <sz val="10"/>
        <color theme="1"/>
        <rFont val="Arial"/>
        <family val="2"/>
      </rPr>
      <t>a)</t>
    </r>
    <r>
      <rPr>
        <sz val="10"/>
        <color theme="1"/>
        <rFont val="Arial"/>
        <family val="2"/>
      </rPr>
      <t xml:space="preserve"> Se gestionará y realizará la contratación de un Sistema Catastral idóneo que cumpla con la normatividad actual para mejorar el funcionamiento del proceso; esta contratación se realiza dentro del tiempo establecido por el metodo de contratación, ademas se revisará la funcionalidad de este con la empresa que se contrate donde se constate su buen funcionamiento, lo cual se podrá realizar mediante solicitudes expresas y/o mesas técnicas cada vez que sea necesario o requerido por los ejecutores y/o usuarios. 
</t>
    </r>
    <r>
      <rPr>
        <b/>
        <sz val="10"/>
        <color theme="1"/>
        <rFont val="Arial"/>
        <family val="2"/>
      </rPr>
      <t>b)</t>
    </r>
    <r>
      <rPr>
        <sz val="10"/>
        <color theme="1"/>
        <rFont val="Arial"/>
        <family val="2"/>
      </rPr>
      <t xml:space="preserve">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la Directora o su coordinador asignan el trámite a los ejecutores delegados para cada mutación, estos se encargaran de realizar una verificación final del flujo documental descritos dentro de las hojas de vida del trámite, luego el ejecutor analiza el tramite para proceder o no con el desarrollo del mismo, si procede se realiza el trámite y al final se envía al área jurídica para expedición del acto jurídico (resolución). Si el trámite no procede se debe informar al usuario. Tambien se haran seguimientos de la ejecución de los tramites delegados.</t>
    </r>
  </si>
  <si>
    <t>Dirección de Planeación Multipropósito
Se inician las negociaciones del sistema catastral, se viene prestando el servicio publico a diario y se inicia un Plan de Contingencia para dar respuesta a los PQR de los pisamis que  estan en rojo. Aun se encuentra dentro del termino establecido para el cumplimiento de la actividad de control"</t>
  </si>
  <si>
    <t>Se continua con el seguimiento a la plataforma, con las solicitudes realizadas por los técnicos y/o la dirección                                                                              
Tambien se continua con Plan de Contingencia para dar respuesta a los PQR de los pisamis y a los rezagos de tramites del año anterior y este año, haciendo seguimiento al avance de ejecución de estos.</t>
  </si>
  <si>
    <t>Se deben solicitar e iniciar las socializaciones del Código de Integridad y Buen Gobierno (enfasis al valor de la honradez) Mensual</t>
  </si>
  <si>
    <t>Se socializa pieza publicitaria enviada por los grupos de whatsapp de la Dirección de Planeación Multiproposito, se asiste a la socialización realizada por la secretarias de planeación y educación del valor de la Diligencia aportando un video de este valor</t>
  </si>
  <si>
    <t>Se realiza mesa técnica con gestion documental y algunas ventanillas de la administración, en la cual se hace explicación de algunos tramites manejados en esta dirección y se expone el manejo de la nueva plataforma contratada para realizar los tramites catastrales</t>
  </si>
  <si>
    <t>Segimiento corte 31 de diciembre de 2024</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</si>
  <si>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</si>
  <si>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  vegetal, insumos y/o ayudas humanitarias en beneficio de un tercero</t>
  </si>
  <si>
    <t>Concentracion de poder en una sola persona</t>
  </si>
  <si>
    <t>D14,O9.- Interiorizar en los servidores públicos de la Secretaría de Ambiente y Gestión del Riesgo  los principios  y valores promulgados en el Código de Integridad y Buen Gobierno semestralmente</t>
  </si>
  <si>
    <t>Acta de Comité Tecnico</t>
  </si>
  <si>
    <t>Secretario de Despacho</t>
  </si>
  <si>
    <t xml:space="preserve">SEMESTRAL </t>
  </si>
  <si>
    <t>Indicador de eficacia:  3/3 *100= 100%
Indice de cumplimiento = (Actividades ejecutadas /Actividades programadas)*100</t>
  </si>
  <si>
    <t xml:space="preserve">Según las actividades de control establecida los días 28 de febrero y    28 de octubre de  2024  se realiza con la presencia de personal de planta y de contrato des  la Direcciones  de Ambiente , Agua y Cambio Climático,  Gesdtión del Riesgo y  del Cuerpo Ofiicial de Bomberos socialización de los principios y valores éticos que hacen parte del Código de Integridad y Buen Gobierno, vitales para el desarrollo del ejercicio público; también se pone en conocimiento por parte de los asistentes el contexto estratégico  de la entidad contenidas en el Sistema Integrado de Gestión de la Administración  Municipal  de Ibagué- SIGAMI, formatos, procedimientos, instructivos perencientes al proceso misional de Gestión Ambiental al que pertenece la Secretaría de Ambiente y  Gestión del Riesgo.
Se realiza seguimiento a la carpeta de entrega de material para el bimestre de noviembre y diciembre del presente año, encontrando  seis solcitudes de las cuales a cinco de los usuarios se les realiza donanción de material vegetal dentro de este periodo monitoreado.
</t>
  </si>
  <si>
    <t>Seguimiento y control deficiente al procedimiento de entrega o suministro de material vegetal  o insumos</t>
  </si>
  <si>
    <t>D11,06,F6, Socializar el Instructivo, produccion y suministro de material vegetal a los funcionarios que intervienen en este proceso</t>
  </si>
  <si>
    <t xml:space="preserve">Acta de Comité Técnico y carpeta de entrega de material vegetal  </t>
  </si>
  <si>
    <t>Director de Ambiente, Agua y Cambio Climático.</t>
  </si>
  <si>
    <t>Seguimiento y control deficiente al procedimiento de entrega o suministro de ayudas humanitarias.</t>
  </si>
  <si>
    <t>D2, O6, F7, Socializar la normatividad promulgada en la ley 1523 de 2012 de la UNGRD para la entrega de ayudas humanitarias; a los funcionarios que intervienen en este proceso.</t>
  </si>
  <si>
    <t>Acta de comité técnico y  entrega de  ayudas humanitarias</t>
  </si>
  <si>
    <t>Director Gestión del Riesgo y Atención de Desastres</t>
  </si>
  <si>
    <t xml:space="preserve">Semestral </t>
  </si>
  <si>
    <t>Los días 12 y 19  de noviembre  del 2024, se socializó la normatividad promulgada en la ley 1523 del 2012 ,así como el proceso de gestión ambiental con sus programas y formatos especialmente el For18-Program 04  ENTREGA DE ELEMENTOS Y/O MATERIALES A PERSONAS AFECTADAS POR FENOMENOS NATURALES Y/O ANTRÓPICOS .Durante el bimestre de noviembre y diciembre se realizan entregas humanitarias a 60 familias, por las afectaciones sufridas en ocasión a fenómenos naturales.</t>
  </si>
  <si>
    <t>D10, D11, A9, A10 Informar a los entes de control (personeria, procuraduria, oficina de control disciplinario) sobre la materializacion del riesgo en el evento de presentarse para el inicio de los procesos respectivos.</t>
  </si>
  <si>
    <t>Oficios para los Entes de Control.  Memorandos Internos para Apertura de Procesos Disciplinarios.</t>
  </si>
  <si>
    <t>0/0*100</t>
  </si>
  <si>
    <t>No se ha materializado el riesgo</t>
  </si>
  <si>
    <t>Debilidad en los controles existentes en los procesos y procedimientos.</t>
  </si>
  <si>
    <t>D14,O2 -Documentar en la plantilla dispuesta por la entidad el diligenciamiento de los requisitos  y el paso a paso  para realizar el trámite</t>
  </si>
  <si>
    <t>Hoja de vida del trámite diligenciada, acta de socilalización</t>
  </si>
  <si>
    <t>Director de Cuerpo Oficial de Bomberos, equipo de trabajo</t>
  </si>
  <si>
    <t>Junio de 2025</t>
  </si>
  <si>
    <t>Para la próxima vigencia</t>
  </si>
  <si>
    <t>Ausencia de declaración del conflicto de interés</t>
  </si>
  <si>
    <t>D7,O6,O5 Socializar procedimiento de  la Alcaldía Municipal de Ibagué de Declaración de Conflicto de Interés estalecido de acuerdo a lo normado por la Ley.</t>
  </si>
  <si>
    <t>Informes  técnicos de visita</t>
  </si>
  <si>
    <t>Para la vigencia 2024   se realiza los días 05 y 12 de noviembre comités técnicos operativos de la Dirección del Cuerpo Oficial de  Bomberos, donde además de hacer seguimiento a las delegaciones del trámite de inspecciones de seguridad se socializa que documentos son los que se requieren por usuario para la emisión de la certificación de inspección de seguridad en la medida que se dé cumplimiento al formulario de requisitos  para este trámite, haciendo énfasis en la socialización  del instructivo INS-GH-004 manejo y declaración de posibles casos de conflicto de interés en la entidad.</t>
  </si>
  <si>
    <t>Fallas en la cultura de probidad (honradez)</t>
  </si>
  <si>
    <t>D14,011:  Tomar una muestra aleatoria  bimestral a  los establecimientos, que obtuvieron concepto de inspección de seguridad  favorable o no favorable  por hallazgos, con el fin  de realizar visita técnica, para comprobar el cumplimiento de los criterios relacionados en el concepto técnico emitido.</t>
  </si>
  <si>
    <t>Formularios de inspeccikón de seguridad
Actas  de infomes técnicos de visita</t>
  </si>
  <si>
    <t>se seleccionan de manera aleatoria nueve establecimientos   que obtuvieron concepto de inspección de seguridad  favorable durante la vigencia 2024, con el objetivo de verificar la veracidad del cumplimiento de los criterios normativos bajo los cuales se emite la certificación de inspección de seguridad inicial.</t>
  </si>
  <si>
    <t>Secretario de Despacho, Director de Cuerpo Oficial de Bomberos, equipo de trabajo</t>
  </si>
  <si>
    <t>1/1*100</t>
  </si>
  <si>
    <t>En proceso por la Oficina de Control Único Disciplinario luego de la remisión del caso por parte de la Secretaría de Ambiente y Gestión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</si>
</sst>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d/m/yyyy"/>
  </numFmts>
  <fonts count="53">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9"/>
      <color theme="1"/>
      <name val="Arial"/>
      <family val="2"/>
    </font>
    <font>
      <sz val="11"/>
      <color rgb="FF000000"/>
      <name val="Arial"/>
      <family val="2"/>
    </font>
    <font>
      <sz val="10"/>
      <color theme="1"/>
      <name val="Calibri"/>
      <family val="2"/>
      <scheme val="minor"/>
    </font>
    <font>
      <sz val="11"/>
      <color theme="1"/>
      <name val="Arial"/>
      <family val="2"/>
    </font>
    <font>
      <sz val="11"/>
      <color theme="1"/>
      <name val="Calibri"/>
      <family val="2"/>
      <scheme val="minor"/>
    </font>
    <font>
      <sz val="10"/>
      <name val="Arial"/>
      <family val="2"/>
    </font>
    <font>
      <b/>
      <sz val="10"/>
      <color theme="1"/>
      <name val="Arial"/>
      <family val="2"/>
    </font>
    <font>
      <b/>
      <sz val="10"/>
      <color theme="1"/>
      <name val="Calibri"/>
      <family val="2"/>
      <scheme val="minor"/>
    </font>
    <font>
      <sz val="9"/>
      <color theme="1"/>
      <name val="Arial"/>
      <family val="2"/>
    </font>
    <font>
      <sz val="10"/>
      <color rgb="FF383B37"/>
      <name val="Tahoma"/>
      <family val="2"/>
    </font>
    <font>
      <b/>
      <sz val="9"/>
      <color indexed="81"/>
      <name val="Tahoma"/>
      <family val="2"/>
    </font>
    <font>
      <sz val="9"/>
      <color indexed="81"/>
      <name val="Tahoma"/>
      <family val="2"/>
    </font>
    <font>
      <b/>
      <sz val="14"/>
      <color theme="0"/>
      <name val="Arial"/>
      <family val="2"/>
    </font>
    <font>
      <b/>
      <sz val="8"/>
      <color theme="1"/>
      <name val="Arial"/>
      <family val="2"/>
    </font>
    <font>
      <b/>
      <sz val="10"/>
      <name val="Arial"/>
      <family val="2"/>
    </font>
    <font>
      <b/>
      <sz val="10"/>
      <name val="Calibri"/>
      <family val="2"/>
      <scheme val="minor"/>
    </font>
    <font>
      <sz val="11"/>
      <name val="Arial"/>
      <family val="2"/>
    </font>
    <font>
      <b/>
      <sz val="10"/>
      <color theme="1"/>
      <name val="Calibri"/>
      <family val="2"/>
    </font>
    <font>
      <b/>
      <u/>
      <sz val="10"/>
      <color theme="1"/>
      <name val="Arial"/>
      <family val="2"/>
    </font>
    <font>
      <b/>
      <vertAlign val="subscript"/>
      <sz val="10"/>
      <color theme="1"/>
      <name val="Arial"/>
      <family val="2"/>
    </font>
    <font>
      <vertAlign val="subscript"/>
      <sz val="10"/>
      <color theme="1"/>
      <name val="Arial"/>
      <family val="2"/>
    </font>
    <font>
      <b/>
      <sz val="12"/>
      <name val="Arial"/>
      <family val="2"/>
    </font>
    <font>
      <sz val="12"/>
      <name val="Arial"/>
      <family val="2"/>
    </font>
    <font>
      <sz val="9"/>
      <name val="Arial"/>
      <family val="2"/>
    </font>
    <font>
      <b/>
      <sz val="14"/>
      <color theme="1"/>
      <name val="Arial"/>
      <family val="2"/>
    </font>
    <font>
      <sz val="10"/>
      <color theme="1"/>
      <name val="Arial Narrow"/>
      <family val="2"/>
    </font>
    <font>
      <sz val="10"/>
      <color rgb="FFFF0000"/>
      <name val="Arial"/>
      <family val="2"/>
    </font>
    <font>
      <sz val="10"/>
      <color rgb="FF000000"/>
      <name val="Arial"/>
      <family val="2"/>
    </font>
    <font>
      <sz val="11"/>
      <color rgb="FFFF0000"/>
      <name val="Arial"/>
      <family val="2"/>
    </font>
    <font>
      <sz val="11"/>
      <color rgb="FFFF0000"/>
      <name val="Calibri (Cuerpo)"/>
    </font>
    <font>
      <sz val="10"/>
      <color rgb="FF7030A0"/>
      <name val="Arial"/>
      <family val="2"/>
    </font>
    <font>
      <b/>
      <sz val="10"/>
      <color rgb="FFFF0000"/>
      <name val="Arial"/>
      <family val="2"/>
    </font>
    <font>
      <b/>
      <i/>
      <sz val="10"/>
      <name val="Arial"/>
      <family val="2"/>
    </font>
  </fonts>
  <fills count="22">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theme="0"/>
        <bgColor indexed="64"/>
      </patternFill>
    </fill>
    <fill>
      <patternFill patternType="solid">
        <fgColor rgb="FFFFD2B3"/>
        <bgColor indexed="64"/>
      </patternFill>
    </fill>
    <fill>
      <patternFill patternType="solid">
        <fgColor theme="9"/>
        <bgColor indexed="64"/>
      </patternFill>
    </fill>
    <fill>
      <patternFill patternType="solid">
        <fgColor rgb="FFFFD2B3"/>
        <bgColor rgb="FFFFD2B3"/>
      </patternFill>
    </fill>
    <fill>
      <patternFill patternType="solid">
        <fgColor theme="5"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BD4B4"/>
        <bgColor rgb="FFFBD4B4"/>
      </patternFill>
    </fill>
    <fill>
      <patternFill patternType="solid">
        <fgColor rgb="FFFFFF00"/>
        <bgColor indexed="64"/>
      </patternFill>
    </fill>
    <fill>
      <patternFill patternType="solid">
        <fgColor rgb="FFFFFFFF"/>
        <bgColor rgb="FFFFFFFF"/>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theme="0"/>
        <bgColor theme="0"/>
      </patternFill>
    </fill>
    <fill>
      <patternFill patternType="solid">
        <fgColor rgb="FF92D050"/>
        <bgColor indexed="64"/>
      </patternFill>
    </fill>
  </fills>
  <borders count="1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medium">
        <color rgb="FF000000"/>
      </top>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indexed="64"/>
      </left>
      <right style="medium">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rgb="FF000000"/>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
      <left style="medium">
        <color indexed="64"/>
      </left>
      <right style="medium">
        <color indexed="64"/>
      </right>
      <top style="medium">
        <color indexed="64"/>
      </top>
      <bottom/>
      <diagonal/>
    </border>
    <border>
      <left style="thin">
        <color indexed="64"/>
      </left>
      <right style="thin">
        <color indexed="64"/>
      </right>
      <top style="thin">
        <color rgb="FF000000"/>
      </top>
      <bottom/>
      <diagonal/>
    </border>
    <border>
      <left style="thin">
        <color rgb="FF000000"/>
      </left>
      <right style="thin">
        <color rgb="FF000000"/>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rgb="FF000000"/>
      </left>
      <right style="thin">
        <color rgb="FF000000"/>
      </right>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right style="thin">
        <color rgb="FF000000"/>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thin">
        <color rgb="FF000000"/>
      </right>
      <top style="thin">
        <color rgb="FF000000"/>
      </top>
      <bottom style="medium">
        <color indexed="64"/>
      </bottom>
      <diagonal/>
    </border>
    <border>
      <left/>
      <right style="thin">
        <color rgb="FF000000"/>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9">
    <xf numFmtId="0" fontId="0" fillId="0" borderId="0"/>
    <xf numFmtId="0" fontId="23" fillId="0" borderId="38"/>
    <xf numFmtId="0" fontId="5" fillId="0" borderId="38"/>
    <xf numFmtId="0" fontId="24" fillId="0" borderId="38"/>
    <xf numFmtId="0" fontId="4" fillId="0" borderId="38"/>
    <xf numFmtId="0" fontId="3" fillId="0" borderId="38"/>
    <xf numFmtId="44" fontId="14" fillId="0" borderId="38" applyFont="0" applyFill="0" applyBorder="0" applyAlignment="0" applyProtection="0"/>
    <xf numFmtId="0" fontId="2" fillId="0" borderId="38"/>
    <xf numFmtId="0" fontId="1" fillId="0" borderId="38"/>
  </cellStyleXfs>
  <cellXfs count="889">
    <xf numFmtId="0" fontId="0" fillId="0" borderId="0" xfId="0"/>
    <xf numFmtId="0" fontId="6" fillId="0" borderId="0" xfId="0" applyFont="1"/>
    <xf numFmtId="0" fontId="9" fillId="0" borderId="4" xfId="0" applyFont="1" applyBorder="1" applyAlignment="1">
      <alignment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4" xfId="0" applyFont="1" applyFill="1" applyBorder="1" applyAlignment="1">
      <alignment horizontal="center" vertical="center" wrapText="1"/>
    </xf>
    <xf numFmtId="0" fontId="10" fillId="3" borderId="15" xfId="0" applyFont="1" applyFill="1" applyBorder="1" applyAlignment="1">
      <alignment wrapText="1"/>
    </xf>
    <xf numFmtId="0" fontId="10" fillId="0" borderId="16" xfId="0" applyFont="1" applyBorder="1"/>
    <xf numFmtId="0" fontId="10" fillId="0" borderId="17" xfId="0" applyFont="1" applyBorder="1"/>
    <xf numFmtId="0" fontId="12" fillId="0" borderId="0" xfId="0" applyFont="1" applyAlignment="1">
      <alignment wrapText="1"/>
    </xf>
    <xf numFmtId="0" fontId="10" fillId="0" borderId="4" xfId="0" applyFont="1" applyBorder="1"/>
    <xf numFmtId="0" fontId="10" fillId="0" borderId="18" xfId="0" applyFont="1" applyBorder="1"/>
    <xf numFmtId="0" fontId="10" fillId="3" borderId="19" xfId="0" applyFont="1" applyFill="1" applyBorder="1" applyAlignment="1">
      <alignment wrapText="1"/>
    </xf>
    <xf numFmtId="0" fontId="10" fillId="0" borderId="6" xfId="0" applyFont="1" applyBorder="1"/>
    <xf numFmtId="0" fontId="10" fillId="0" borderId="20" xfId="0" applyFont="1" applyBorder="1"/>
    <xf numFmtId="0" fontId="14" fillId="0" borderId="16" xfId="0" applyFont="1" applyBorder="1" applyAlignment="1">
      <alignment vertical="center" wrapText="1"/>
    </xf>
    <xf numFmtId="0" fontId="14" fillId="0" borderId="4" xfId="0" applyFont="1" applyBorder="1" applyAlignment="1">
      <alignment vertical="center" wrapText="1"/>
    </xf>
    <xf numFmtId="0" fontId="14" fillId="0" borderId="14" xfId="0" applyFont="1" applyBorder="1" applyAlignment="1">
      <alignment vertical="center" wrapText="1"/>
    </xf>
    <xf numFmtId="0" fontId="16" fillId="0" borderId="0" xfId="0" applyFont="1"/>
    <xf numFmtId="0" fontId="15" fillId="4" borderId="33"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4" xfId="0" applyFont="1" applyFill="1" applyBorder="1" applyAlignment="1">
      <alignment vertical="center"/>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xf>
    <xf numFmtId="0" fontId="10" fillId="0" borderId="14" xfId="0" applyFont="1" applyBorder="1"/>
    <xf numFmtId="0" fontId="10" fillId="0" borderId="37" xfId="0" applyFont="1" applyBorder="1"/>
    <xf numFmtId="0" fontId="10" fillId="3" borderId="4" xfId="0" applyFont="1" applyFill="1" applyBorder="1"/>
    <xf numFmtId="0" fontId="17" fillId="0" borderId="0" xfId="0" applyFont="1"/>
    <xf numFmtId="0" fontId="10" fillId="3" borderId="38" xfId="0" applyFont="1" applyFill="1" applyBorder="1" applyAlignment="1">
      <alignment vertical="center"/>
    </xf>
    <xf numFmtId="0" fontId="17" fillId="0" borderId="0" xfId="0" applyFont="1" applyAlignment="1">
      <alignment vertical="top" wrapText="1"/>
    </xf>
    <xf numFmtId="0" fontId="10" fillId="0" borderId="0" xfId="0" applyFont="1" applyAlignment="1">
      <alignment vertical="center" wrapText="1"/>
    </xf>
    <xf numFmtId="0" fontId="17" fillId="0" borderId="0" xfId="0" applyFont="1" applyAlignment="1">
      <alignment wrapText="1"/>
    </xf>
    <xf numFmtId="0" fontId="10" fillId="0" borderId="0" xfId="0" applyFont="1" applyAlignment="1">
      <alignment vertical="center"/>
    </xf>
    <xf numFmtId="0" fontId="10" fillId="0" borderId="0" xfId="0" applyFont="1" applyAlignment="1">
      <alignment wrapText="1"/>
    </xf>
    <xf numFmtId="0" fontId="17" fillId="5" borderId="38" xfId="0" applyFont="1" applyFill="1" applyBorder="1"/>
    <xf numFmtId="0" fontId="10" fillId="3" borderId="38" xfId="0" applyFont="1" applyFill="1" applyBorder="1"/>
    <xf numFmtId="0" fontId="16" fillId="0" borderId="0" xfId="0" applyFont="1" applyAlignment="1">
      <alignment horizontal="center" vertical="center"/>
    </xf>
    <xf numFmtId="0" fontId="15" fillId="6" borderId="19" xfId="0" applyFont="1" applyFill="1" applyBorder="1" applyAlignment="1">
      <alignment horizontal="center" vertical="center"/>
    </xf>
    <xf numFmtId="0" fontId="18" fillId="0" borderId="0" xfId="0" applyFont="1" applyAlignment="1">
      <alignment horizontal="center" vertical="center"/>
    </xf>
    <xf numFmtId="0" fontId="16" fillId="0" borderId="0" xfId="0" applyFont="1" applyAlignment="1">
      <alignment horizontal="center" vertical="center" wrapText="1"/>
    </xf>
    <xf numFmtId="0" fontId="14" fillId="0" borderId="0" xfId="0" applyFont="1"/>
    <xf numFmtId="0" fontId="12"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2" fillId="7" borderId="48" xfId="0" applyFont="1" applyFill="1" applyBorder="1" applyAlignment="1" applyProtection="1">
      <alignment horizontal="center" vertical="center" wrapText="1"/>
      <protection locked="0"/>
    </xf>
    <xf numFmtId="0" fontId="12" fillId="7" borderId="48" xfId="0" applyFont="1" applyFill="1" applyBorder="1" applyAlignment="1" applyProtection="1">
      <alignment horizontal="left" vertical="center" wrapText="1"/>
      <protection locked="0"/>
    </xf>
    <xf numFmtId="0" fontId="16" fillId="7" borderId="0" xfId="0" applyFont="1" applyFill="1" applyAlignment="1">
      <alignment horizontal="center" vertical="center"/>
    </xf>
    <xf numFmtId="0" fontId="16" fillId="7" borderId="0" xfId="0" applyFont="1" applyFill="1" applyAlignment="1">
      <alignment horizontal="center" vertical="center" wrapText="1"/>
    </xf>
    <xf numFmtId="0" fontId="0" fillId="7" borderId="0" xfId="0" applyFill="1" applyAlignment="1">
      <alignment vertical="center"/>
    </xf>
    <xf numFmtId="0" fontId="12" fillId="0" borderId="52" xfId="0" applyFont="1" applyBorder="1" applyAlignment="1">
      <alignment horizontal="center" vertical="center" wrapText="1"/>
    </xf>
    <xf numFmtId="0" fontId="12" fillId="0" borderId="52" xfId="0" applyFont="1" applyBorder="1" applyAlignment="1" applyProtection="1">
      <alignment horizontal="center" vertical="center" wrapText="1"/>
      <protection locked="0"/>
    </xf>
    <xf numFmtId="0" fontId="25" fillId="7" borderId="52" xfId="0" applyFont="1" applyFill="1" applyBorder="1" applyAlignment="1" applyProtection="1">
      <alignment horizontal="left" vertical="center" wrapText="1"/>
      <protection locked="0"/>
    </xf>
    <xf numFmtId="0" fontId="12" fillId="0" borderId="54" xfId="0" applyFont="1" applyBorder="1" applyAlignment="1" applyProtection="1">
      <alignment horizontal="center" vertical="center" wrapText="1"/>
      <protection locked="0"/>
    </xf>
    <xf numFmtId="0" fontId="12" fillId="0" borderId="48" xfId="0" applyFont="1" applyBorder="1" applyAlignment="1">
      <alignment horizontal="center" vertical="center" wrapText="1"/>
    </xf>
    <xf numFmtId="0" fontId="12" fillId="0" borderId="48"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20" fillId="8" borderId="48" xfId="0" applyFont="1" applyFill="1" applyBorder="1" applyAlignment="1">
      <alignment horizontal="center" vertical="center" wrapText="1"/>
    </xf>
    <xf numFmtId="0" fontId="12" fillId="8" borderId="48" xfId="0" applyFont="1" applyFill="1" applyBorder="1" applyAlignment="1" applyProtection="1">
      <alignment horizontal="left" vertical="center" wrapText="1"/>
      <protection locked="0"/>
    </xf>
    <xf numFmtId="0" fontId="12" fillId="0" borderId="57" xfId="0" applyFont="1" applyBorder="1" applyAlignment="1" applyProtection="1">
      <alignment horizontal="center" vertical="center" wrapText="1"/>
      <protection locked="0"/>
    </xf>
    <xf numFmtId="0" fontId="26" fillId="9" borderId="58" xfId="0" applyFont="1" applyFill="1" applyBorder="1" applyAlignment="1">
      <alignment horizontal="center" vertical="center" wrapText="1"/>
    </xf>
    <xf numFmtId="0" fontId="26" fillId="9" borderId="49" xfId="0" applyFont="1" applyFill="1" applyBorder="1" applyAlignment="1">
      <alignment horizontal="center" vertical="center"/>
    </xf>
    <xf numFmtId="0" fontId="26" fillId="9" borderId="49" xfId="0" applyFont="1" applyFill="1" applyBorder="1" applyAlignment="1">
      <alignment horizontal="center" vertical="center" wrapText="1"/>
    </xf>
    <xf numFmtId="0" fontId="26" fillId="9" borderId="59" xfId="0" applyFont="1" applyFill="1" applyBorder="1" applyAlignment="1">
      <alignment horizontal="center" vertical="center"/>
    </xf>
    <xf numFmtId="0" fontId="12" fillId="0" borderId="60"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16" xfId="0" applyFont="1" applyBorder="1" applyAlignment="1">
      <alignment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34" xfId="0" applyFont="1" applyBorder="1" applyAlignment="1">
      <alignment horizontal="left" vertical="center" wrapText="1"/>
    </xf>
    <xf numFmtId="0" fontId="20" fillId="10" borderId="4" xfId="0" applyFont="1" applyFill="1" applyBorder="1" applyAlignment="1">
      <alignment horizontal="center" vertical="center" wrapText="1"/>
    </xf>
    <xf numFmtId="0" fontId="12" fillId="10" borderId="4" xfId="0" applyFont="1" applyFill="1" applyBorder="1" applyAlignment="1">
      <alignment horizontal="left" vertical="center" wrapText="1"/>
    </xf>
    <xf numFmtId="0" fontId="12" fillId="0" borderId="43" xfId="0" applyFont="1" applyBorder="1" applyAlignment="1">
      <alignment horizontal="center" vertical="center" wrapText="1"/>
    </xf>
    <xf numFmtId="0" fontId="12" fillId="0" borderId="9" xfId="0" applyFont="1" applyBorder="1" applyAlignment="1">
      <alignment horizontal="left" vertical="center" wrapText="1"/>
    </xf>
    <xf numFmtId="0" fontId="12" fillId="0" borderId="34" xfId="0" applyFont="1" applyBorder="1" applyAlignment="1">
      <alignment vertical="center" wrapText="1"/>
    </xf>
    <xf numFmtId="0" fontId="12" fillId="0" borderId="9" xfId="0" applyFont="1" applyBorder="1" applyAlignment="1">
      <alignment horizontal="center" vertical="center" wrapText="1"/>
    </xf>
    <xf numFmtId="0" fontId="20" fillId="10" borderId="4" xfId="0" applyFont="1" applyFill="1" applyBorder="1" applyAlignment="1">
      <alignment vertical="center" wrapText="1"/>
    </xf>
    <xf numFmtId="0" fontId="12" fillId="0" borderId="52" xfId="0" applyFont="1" applyBorder="1" applyAlignment="1">
      <alignment horizontal="left" vertical="center" wrapText="1"/>
    </xf>
    <xf numFmtId="0" fontId="12" fillId="0" borderId="48" xfId="0" applyFont="1" applyBorder="1" applyAlignment="1">
      <alignment horizontal="left" vertical="center" wrapText="1"/>
    </xf>
    <xf numFmtId="0" fontId="25" fillId="0" borderId="48" xfId="0" applyFont="1" applyBorder="1" applyAlignment="1" applyProtection="1">
      <alignment horizontal="center" vertical="center" wrapText="1"/>
      <protection locked="0"/>
    </xf>
    <xf numFmtId="0" fontId="12" fillId="0" borderId="48" xfId="0" applyFont="1" applyBorder="1" applyAlignment="1" applyProtection="1">
      <alignment horizontal="left" vertical="center" wrapText="1"/>
      <protection locked="0"/>
    </xf>
    <xf numFmtId="0" fontId="12" fillId="0" borderId="48" xfId="0" applyFont="1" applyBorder="1" applyAlignment="1" applyProtection="1">
      <alignment vertical="center" wrapText="1"/>
      <protection locked="0"/>
    </xf>
    <xf numFmtId="0" fontId="12" fillId="0" borderId="35" xfId="0" applyFont="1" applyBorder="1" applyAlignment="1">
      <alignment vertical="center" wrapText="1"/>
    </xf>
    <xf numFmtId="0" fontId="12" fillId="0" borderId="52"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14" fontId="12" fillId="0" borderId="52" xfId="0" applyNumberFormat="1" applyFont="1" applyBorder="1" applyAlignment="1" applyProtection="1">
      <alignment horizontal="center" vertical="center" wrapText="1"/>
      <protection locked="0"/>
    </xf>
    <xf numFmtId="0" fontId="12" fillId="0" borderId="51" xfId="0" applyFont="1" applyBorder="1" applyAlignment="1" applyProtection="1">
      <alignment horizontal="left" vertical="center" wrapText="1"/>
      <protection locked="0"/>
    </xf>
    <xf numFmtId="0" fontId="20" fillId="8" borderId="48" xfId="0" applyFont="1" applyFill="1" applyBorder="1" applyAlignment="1">
      <alignment vertical="center" wrapText="1"/>
    </xf>
    <xf numFmtId="0" fontId="12" fillId="0" borderId="52" xfId="0" applyFont="1" applyBorder="1" applyAlignment="1" applyProtection="1">
      <alignment vertical="center" wrapText="1"/>
      <protection locked="0"/>
    </xf>
    <xf numFmtId="0" fontId="22" fillId="0" borderId="71" xfId="0" applyFont="1" applyBorder="1" applyAlignment="1" applyProtection="1">
      <alignment horizontal="left" vertical="center"/>
      <protection locked="0"/>
    </xf>
    <xf numFmtId="0" fontId="20" fillId="8" borderId="71" xfId="0" applyFont="1" applyFill="1" applyBorder="1" applyAlignment="1">
      <alignment horizontal="center" vertical="center" wrapText="1"/>
    </xf>
    <xf numFmtId="0" fontId="12" fillId="8" borderId="71" xfId="0" applyFont="1" applyFill="1" applyBorder="1" applyAlignment="1" applyProtection="1">
      <alignment horizontal="left" vertical="center" wrapText="1"/>
      <protection locked="0"/>
    </xf>
    <xf numFmtId="0" fontId="12" fillId="0" borderId="71" xfId="0" applyFont="1" applyBorder="1" applyAlignment="1" applyProtection="1">
      <alignment horizontal="center" vertical="center" wrapText="1"/>
      <protection locked="0"/>
    </xf>
    <xf numFmtId="0" fontId="12" fillId="0" borderId="48" xfId="0" applyFont="1" applyBorder="1" applyAlignment="1">
      <alignment vertical="center" wrapText="1"/>
    </xf>
    <xf numFmtId="0" fontId="12" fillId="0" borderId="54" xfId="0" applyFont="1" applyBorder="1" applyAlignment="1">
      <alignment vertical="center" wrapText="1"/>
    </xf>
    <xf numFmtId="0" fontId="12" fillId="0" borderId="49" xfId="0" applyFont="1" applyBorder="1" applyAlignment="1">
      <alignment vertical="center" wrapText="1"/>
    </xf>
    <xf numFmtId="0" fontId="12" fillId="0" borderId="51" xfId="0" applyFont="1" applyBorder="1" applyAlignment="1">
      <alignment vertical="center" wrapText="1"/>
    </xf>
    <xf numFmtId="0" fontId="18" fillId="0" borderId="76" xfId="0" applyFont="1" applyBorder="1" applyAlignment="1">
      <alignment horizontal="center" vertical="center"/>
    </xf>
    <xf numFmtId="0" fontId="12" fillId="0" borderId="51" xfId="0" applyFont="1" applyBorder="1" applyAlignment="1">
      <alignment horizontal="left" vertical="center" wrapText="1"/>
    </xf>
    <xf numFmtId="0" fontId="12" fillId="0" borderId="51" xfId="0" applyFont="1" applyBorder="1" applyAlignment="1" applyProtection="1">
      <alignment vertical="center" wrapText="1"/>
      <protection locked="0"/>
    </xf>
    <xf numFmtId="0" fontId="12" fillId="0" borderId="52" xfId="0" applyFont="1" applyBorder="1" applyAlignment="1">
      <alignment horizontal="justify" vertical="top" wrapText="1"/>
    </xf>
    <xf numFmtId="0" fontId="27" fillId="0" borderId="52" xfId="0" applyFont="1" applyBorder="1" applyAlignment="1" applyProtection="1">
      <alignment horizontal="justify" vertical="top" wrapText="1"/>
      <protection locked="0"/>
    </xf>
    <xf numFmtId="0" fontId="28" fillId="0" borderId="52" xfId="0" applyFont="1" applyBorder="1" applyAlignment="1" applyProtection="1">
      <alignment horizontal="justify" vertical="top" wrapText="1"/>
      <protection locked="0"/>
    </xf>
    <xf numFmtId="0" fontId="12" fillId="0" borderId="48" xfId="0" applyFont="1" applyBorder="1" applyAlignment="1">
      <alignment horizontal="justify" vertical="top" wrapText="1"/>
    </xf>
    <xf numFmtId="0" fontId="28" fillId="0" borderId="48" xfId="0" applyFont="1" applyBorder="1" applyAlignment="1" applyProtection="1">
      <alignment horizontal="justify" vertical="top" wrapText="1"/>
      <protection locked="0"/>
    </xf>
    <xf numFmtId="0" fontId="12" fillId="0" borderId="48" xfId="0" applyFont="1" applyBorder="1" applyAlignment="1" applyProtection="1">
      <alignment horizontal="justify" vertical="top" wrapText="1"/>
      <protection locked="0"/>
    </xf>
    <xf numFmtId="0" fontId="27" fillId="8" borderId="48" xfId="0" applyFont="1" applyFill="1" applyBorder="1" applyAlignment="1" applyProtection="1">
      <alignment horizontal="justify" vertical="top" wrapText="1"/>
      <protection locked="0"/>
    </xf>
    <xf numFmtId="0" fontId="28" fillId="0" borderId="71" xfId="0" applyFont="1" applyBorder="1" applyAlignment="1" applyProtection="1">
      <alignment horizontal="justify" vertical="top" wrapText="1"/>
      <protection locked="0"/>
    </xf>
    <xf numFmtId="0" fontId="29" fillId="0" borderId="71" xfId="0" applyFont="1" applyBorder="1" applyAlignment="1">
      <alignment horizontal="justify" vertical="top"/>
    </xf>
    <xf numFmtId="0" fontId="27" fillId="0" borderId="51" xfId="0" applyFont="1" applyBorder="1" applyAlignment="1" applyProtection="1">
      <alignment horizontal="justify" vertical="top" wrapText="1"/>
      <protection locked="0"/>
    </xf>
    <xf numFmtId="0" fontId="29" fillId="0" borderId="52" xfId="0" applyFont="1" applyBorder="1" applyAlignment="1">
      <alignment horizontal="justify" vertical="top" wrapText="1"/>
    </xf>
    <xf numFmtId="0" fontId="28" fillId="0" borderId="51" xfId="0" applyFont="1" applyBorder="1" applyAlignment="1" applyProtection="1">
      <alignment horizontal="justify" vertical="top" wrapText="1"/>
      <protection locked="0"/>
    </xf>
    <xf numFmtId="0" fontId="29" fillId="0" borderId="51" xfId="0" applyFont="1" applyBorder="1" applyAlignment="1">
      <alignment horizontal="justify" vertical="top" wrapTex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25" fillId="0" borderId="16" xfId="0" applyFont="1" applyBorder="1" applyAlignment="1">
      <alignment horizontal="left" vertical="center" wrapText="1"/>
    </xf>
    <xf numFmtId="0" fontId="25" fillId="0" borderId="4" xfId="0" applyFont="1" applyBorder="1" applyAlignment="1">
      <alignment horizontal="left" vertical="center" wrapText="1"/>
    </xf>
    <xf numFmtId="0" fontId="8" fillId="0" borderId="48" xfId="0" applyFont="1" applyBorder="1" applyAlignment="1">
      <alignment vertical="center" wrapText="1"/>
    </xf>
    <xf numFmtId="0" fontId="8" fillId="0" borderId="48" xfId="0" applyFont="1" applyBorder="1" applyAlignment="1">
      <alignment vertical="center"/>
    </xf>
    <xf numFmtId="0" fontId="8" fillId="0" borderId="48" xfId="0" applyFont="1" applyBorder="1" applyAlignment="1">
      <alignment horizontal="center" vertical="center"/>
    </xf>
    <xf numFmtId="0" fontId="8" fillId="0" borderId="48" xfId="0" applyFont="1" applyBorder="1" applyAlignment="1">
      <alignment horizontal="center" vertical="center" wrapText="1"/>
    </xf>
    <xf numFmtId="0" fontId="12" fillId="10" borderId="34" xfId="0" applyFont="1" applyFill="1" applyBorder="1" applyAlignment="1">
      <alignment horizontal="left" vertical="center" wrapText="1"/>
    </xf>
    <xf numFmtId="0" fontId="20" fillId="10" borderId="34" xfId="0" applyFont="1" applyFill="1" applyBorder="1" applyAlignment="1">
      <alignment horizontal="center" vertical="center" wrapText="1"/>
    </xf>
    <xf numFmtId="0" fontId="20" fillId="10" borderId="48" xfId="0" applyFont="1" applyFill="1" applyBorder="1" applyAlignment="1">
      <alignment horizontal="center" vertical="center" wrapText="1"/>
    </xf>
    <xf numFmtId="0" fontId="14"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2" fillId="10" borderId="48" xfId="0" applyFont="1" applyFill="1" applyBorder="1" applyAlignment="1">
      <alignment horizontal="left" vertical="center" wrapText="1"/>
    </xf>
    <xf numFmtId="0" fontId="18" fillId="0" borderId="48" xfId="0" applyFont="1" applyBorder="1" applyAlignment="1">
      <alignment horizontal="left" vertical="center" wrapText="1"/>
    </xf>
    <xf numFmtId="0" fontId="12" fillId="0" borderId="34" xfId="0" applyFont="1" applyBorder="1" applyAlignment="1">
      <alignment horizontal="center" vertical="center" wrapText="1"/>
    </xf>
    <xf numFmtId="0" fontId="12" fillId="12" borderId="48" xfId="0" applyFont="1" applyFill="1" applyBorder="1" applyAlignment="1">
      <alignment horizontal="justify" vertical="top" wrapText="1"/>
    </xf>
    <xf numFmtId="0" fontId="34" fillId="9" borderId="58" xfId="0" applyFont="1" applyFill="1" applyBorder="1" applyAlignment="1">
      <alignment horizontal="center" vertical="center" wrapText="1"/>
    </xf>
    <xf numFmtId="0" fontId="34" fillId="9" borderId="49" xfId="0" applyFont="1" applyFill="1" applyBorder="1" applyAlignment="1">
      <alignment horizontal="center" vertical="center"/>
    </xf>
    <xf numFmtId="0" fontId="35" fillId="9" borderId="49" xfId="0" applyFont="1" applyFill="1" applyBorder="1" applyAlignment="1">
      <alignment horizontal="center" vertical="center" wrapText="1"/>
    </xf>
    <xf numFmtId="0" fontId="34" fillId="9" borderId="59" xfId="0" applyFont="1" applyFill="1" applyBorder="1" applyAlignment="1">
      <alignment horizontal="center" vertical="center"/>
    </xf>
    <xf numFmtId="0" fontId="28" fillId="0" borderId="48" xfId="0" applyFont="1" applyBorder="1" applyAlignment="1" applyProtection="1">
      <alignment horizontal="center" vertical="center" wrapText="1"/>
      <protection locked="0"/>
    </xf>
    <xf numFmtId="0" fontId="20" fillId="8" borderId="48" xfId="0" applyFont="1" applyFill="1" applyBorder="1" applyAlignment="1">
      <alignment horizontal="justify" vertical="top" wrapText="1"/>
    </xf>
    <xf numFmtId="0" fontId="12" fillId="12" borderId="48" xfId="0" applyFont="1" applyFill="1" applyBorder="1" applyAlignment="1">
      <alignment horizontal="center" vertical="center" wrapText="1"/>
    </xf>
    <xf numFmtId="0" fontId="27" fillId="8" borderId="48" xfId="0" applyFont="1" applyFill="1" applyBorder="1" applyAlignment="1" applyProtection="1">
      <alignment horizontal="center" vertical="center" wrapText="1"/>
      <protection locked="0"/>
    </xf>
    <xf numFmtId="0" fontId="12" fillId="12" borderId="48" xfId="0" applyFont="1" applyFill="1" applyBorder="1" applyAlignment="1">
      <alignment horizontal="center" vertical="center"/>
    </xf>
    <xf numFmtId="0" fontId="32" fillId="11" borderId="81" xfId="0" applyFont="1" applyFill="1" applyBorder="1" applyAlignment="1">
      <alignment horizontal="center" vertical="center" wrapText="1"/>
    </xf>
    <xf numFmtId="0" fontId="27" fillId="0" borderId="48" xfId="0" applyFont="1" applyBorder="1" applyAlignment="1" applyProtection="1">
      <alignment horizontal="center" vertical="center" wrapText="1"/>
      <protection locked="0"/>
    </xf>
    <xf numFmtId="0" fontId="29" fillId="0" borderId="48" xfId="0" applyFont="1" applyBorder="1" applyAlignment="1">
      <alignment horizontal="center" vertical="center"/>
    </xf>
    <xf numFmtId="0" fontId="29" fillId="0" borderId="48" xfId="0" applyFont="1" applyBorder="1" applyAlignment="1">
      <alignment horizontal="center" vertical="center" wrapText="1"/>
    </xf>
    <xf numFmtId="0" fontId="33" fillId="12" borderId="48" xfId="0" applyFont="1" applyFill="1" applyBorder="1" applyAlignment="1">
      <alignment horizontal="justify" vertical="top" wrapText="1"/>
    </xf>
    <xf numFmtId="164" fontId="12" fillId="0" borderId="16" xfId="0" applyNumberFormat="1" applyFont="1" applyBorder="1" applyAlignment="1">
      <alignment horizontal="center" vertical="center" wrapText="1"/>
    </xf>
    <xf numFmtId="0" fontId="12" fillId="10" borderId="4" xfId="0" applyFont="1" applyFill="1" applyBorder="1" applyAlignment="1">
      <alignment horizontal="center" vertical="center" wrapText="1"/>
    </xf>
    <xf numFmtId="0" fontId="20" fillId="13" borderId="48" xfId="0" applyFont="1" applyFill="1" applyBorder="1" applyAlignment="1">
      <alignment vertical="center" wrapText="1"/>
    </xf>
    <xf numFmtId="0" fontId="25" fillId="0" borderId="48" xfId="0" applyFont="1" applyBorder="1" applyAlignment="1" applyProtection="1">
      <alignment horizontal="left" vertical="center" wrapText="1"/>
      <protection locked="0"/>
    </xf>
    <xf numFmtId="0" fontId="25" fillId="0" borderId="48" xfId="0" applyFont="1" applyBorder="1" applyAlignment="1">
      <alignment vertical="center" wrapText="1"/>
    </xf>
    <xf numFmtId="0" fontId="12" fillId="0" borderId="4" xfId="0" applyFont="1" applyBorder="1" applyAlignment="1">
      <alignment horizontal="left" vertical="top" wrapText="1"/>
    </xf>
    <xf numFmtId="0" fontId="12" fillId="0" borderId="4" xfId="0" applyFont="1" applyBorder="1" applyAlignment="1">
      <alignment vertical="top" wrapText="1"/>
    </xf>
    <xf numFmtId="0" fontId="12" fillId="0" borderId="48" xfId="0" applyFont="1" applyBorder="1" applyAlignment="1">
      <alignment vertical="top" wrapText="1"/>
    </xf>
    <xf numFmtId="0" fontId="17" fillId="0" borderId="4" xfId="0" applyFont="1" applyBorder="1" applyAlignment="1">
      <alignment vertical="top" wrapText="1"/>
    </xf>
    <xf numFmtId="0" fontId="12" fillId="0" borderId="48" xfId="0" applyFont="1" applyBorder="1" applyAlignment="1">
      <alignment horizontal="left" vertical="top" wrapText="1"/>
    </xf>
    <xf numFmtId="0" fontId="12" fillId="0" borderId="0" xfId="0" applyFont="1" applyAlignment="1">
      <alignment vertical="top" wrapText="1"/>
    </xf>
    <xf numFmtId="0" fontId="12" fillId="0" borderId="34" xfId="0" applyFont="1" applyBorder="1" applyAlignment="1">
      <alignment vertical="top" wrapText="1"/>
    </xf>
    <xf numFmtId="0" fontId="12" fillId="0" borderId="48" xfId="0" applyFont="1" applyBorder="1"/>
    <xf numFmtId="0" fontId="12" fillId="0" borderId="41" xfId="0" applyFont="1" applyBorder="1" applyAlignment="1">
      <alignment vertical="top" wrapText="1"/>
    </xf>
    <xf numFmtId="0" fontId="14" fillId="0" borderId="4" xfId="0" applyFont="1" applyBorder="1" applyAlignment="1">
      <alignment horizontal="left" vertical="top" wrapText="1"/>
    </xf>
    <xf numFmtId="0" fontId="12" fillId="0" borderId="6" xfId="0" applyFont="1" applyBorder="1" applyAlignment="1">
      <alignment horizontal="center" vertical="center"/>
    </xf>
    <xf numFmtId="0" fontId="11" fillId="14" borderId="4" xfId="0" applyFont="1" applyFill="1" applyBorder="1" applyAlignment="1">
      <alignment vertical="center" wrapText="1"/>
    </xf>
    <xf numFmtId="0" fontId="12" fillId="0" borderId="9" xfId="0" applyFont="1" applyBorder="1" applyAlignment="1">
      <alignment vertical="top" wrapText="1"/>
    </xf>
    <xf numFmtId="0" fontId="12" fillId="0" borderId="34" xfId="0" applyFont="1" applyBorder="1" applyAlignment="1">
      <alignment horizontal="left" vertical="top" wrapText="1"/>
    </xf>
    <xf numFmtId="0" fontId="17" fillId="0" borderId="48" xfId="0" applyFont="1" applyBorder="1" applyAlignment="1">
      <alignment horizontal="left" vertical="top" wrapText="1"/>
    </xf>
    <xf numFmtId="0" fontId="17" fillId="0" borderId="14" xfId="0" applyFont="1" applyBorder="1" applyAlignment="1">
      <alignment horizontal="center" vertical="center"/>
    </xf>
    <xf numFmtId="0" fontId="37" fillId="14" borderId="14" xfId="0" applyFont="1" applyFill="1" applyBorder="1" applyAlignment="1">
      <alignment vertical="top" wrapText="1"/>
    </xf>
    <xf numFmtId="0" fontId="17" fillId="0" borderId="14" xfId="0" applyFont="1" applyBorder="1" applyAlignment="1">
      <alignment vertical="top" wrapText="1"/>
    </xf>
    <xf numFmtId="0" fontId="12" fillId="0" borderId="14" xfId="0" applyFont="1" applyBorder="1" applyAlignment="1">
      <alignment horizontal="left" vertical="top" wrapText="1"/>
    </xf>
    <xf numFmtId="0" fontId="17" fillId="0" borderId="48" xfId="0" applyFont="1" applyBorder="1"/>
    <xf numFmtId="0" fontId="12" fillId="0" borderId="48" xfId="0" applyFont="1" applyBorder="1" applyAlignment="1">
      <alignment horizontal="center" vertical="top"/>
    </xf>
    <xf numFmtId="0" fontId="12" fillId="0" borderId="41" xfId="0" applyFont="1" applyBorder="1" applyAlignment="1">
      <alignment horizontal="left" vertical="top" wrapText="1"/>
    </xf>
    <xf numFmtId="0" fontId="14" fillId="0" borderId="48" xfId="0" applyFont="1" applyBorder="1" applyAlignment="1">
      <alignment vertical="top" wrapText="1"/>
    </xf>
    <xf numFmtId="0" fontId="17" fillId="0" borderId="48" xfId="0" applyFont="1" applyBorder="1" applyAlignment="1">
      <alignment horizontal="left" vertical="top"/>
    </xf>
    <xf numFmtId="0" fontId="12" fillId="7" borderId="48" xfId="0" applyFont="1" applyFill="1" applyBorder="1" applyAlignment="1">
      <alignment horizontal="justify" vertical="top" wrapText="1"/>
    </xf>
    <xf numFmtId="0" fontId="12" fillId="7" borderId="48" xfId="0" applyFont="1" applyFill="1" applyBorder="1" applyAlignment="1" applyProtection="1">
      <alignment horizontal="justify" vertical="top" wrapText="1"/>
      <protection locked="0"/>
    </xf>
    <xf numFmtId="0" fontId="12" fillId="7" borderId="48" xfId="0" applyFont="1" applyFill="1" applyBorder="1" applyAlignment="1" applyProtection="1">
      <alignment horizontal="center" vertical="top" wrapText="1"/>
      <protection locked="0"/>
    </xf>
    <xf numFmtId="0" fontId="12" fillId="0" borderId="48" xfId="0" applyFont="1" applyBorder="1" applyAlignment="1">
      <alignment horizontal="justify" vertical="top"/>
    </xf>
    <xf numFmtId="0" fontId="12" fillId="7" borderId="48" xfId="0" applyFont="1" applyFill="1" applyBorder="1" applyAlignment="1" applyProtection="1">
      <alignment horizontal="justify" vertical="top"/>
      <protection locked="0"/>
    </xf>
    <xf numFmtId="0" fontId="26" fillId="8" borderId="48" xfId="0" applyFont="1" applyFill="1" applyBorder="1" applyAlignment="1">
      <alignment horizontal="justify" vertical="top" wrapText="1"/>
    </xf>
    <xf numFmtId="0" fontId="12" fillId="8" borderId="48" xfId="0" applyFont="1" applyFill="1" applyBorder="1" applyAlignment="1" applyProtection="1">
      <alignment horizontal="justify" vertical="top" wrapText="1"/>
      <protection locked="0"/>
    </xf>
    <xf numFmtId="14" fontId="12" fillId="7" borderId="48" xfId="0" applyNumberFormat="1" applyFont="1" applyFill="1" applyBorder="1" applyAlignment="1" applyProtection="1">
      <alignment horizontal="center" vertical="top" wrapText="1"/>
      <protection locked="0"/>
    </xf>
    <xf numFmtId="0" fontId="12" fillId="0" borderId="84" xfId="0" applyFont="1" applyBorder="1" applyAlignment="1">
      <alignment horizontal="center" vertical="center" wrapText="1"/>
    </xf>
    <xf numFmtId="10" fontId="12" fillId="0" borderId="74" xfId="0" applyNumberFormat="1" applyFont="1" applyBorder="1" applyAlignment="1">
      <alignment horizontal="center" vertical="center" wrapText="1"/>
    </xf>
    <xf numFmtId="0" fontId="12" fillId="0" borderId="86" xfId="0" applyFont="1" applyBorder="1" applyAlignment="1">
      <alignment horizontal="center" vertical="center" wrapText="1"/>
    </xf>
    <xf numFmtId="0" fontId="12" fillId="0" borderId="85" xfId="0" applyFont="1" applyBorder="1" applyAlignment="1">
      <alignment vertical="center" wrapText="1"/>
    </xf>
    <xf numFmtId="0" fontId="12" fillId="0" borderId="64" xfId="0" applyFont="1" applyBorder="1" applyAlignment="1" applyProtection="1">
      <alignment horizontal="left" vertical="center" wrapText="1"/>
      <protection locked="0"/>
    </xf>
    <xf numFmtId="0" fontId="12" fillId="0" borderId="73" xfId="0" applyFont="1" applyBorder="1" applyAlignment="1">
      <alignment horizontal="center" vertical="center"/>
    </xf>
    <xf numFmtId="0" fontId="12" fillId="0" borderId="73" xfId="0" applyFont="1" applyBorder="1" applyAlignment="1" applyProtection="1">
      <alignment horizontal="center" vertical="center"/>
      <protection locked="0"/>
    </xf>
    <xf numFmtId="0" fontId="12" fillId="8" borderId="73" xfId="0" applyFont="1" applyFill="1" applyBorder="1" applyAlignment="1" applyProtection="1">
      <alignment horizontal="left" vertical="center" wrapText="1"/>
      <protection locked="0"/>
    </xf>
    <xf numFmtId="0" fontId="12" fillId="0" borderId="88"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26" fillId="8" borderId="48"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70" xfId="0" applyFont="1" applyBorder="1" applyAlignment="1">
      <alignment vertical="center" wrapText="1"/>
    </xf>
    <xf numFmtId="0" fontId="12" fillId="16" borderId="4" xfId="0" applyFont="1" applyFill="1" applyBorder="1" applyAlignment="1">
      <alignment horizontal="center" vertical="center" wrapText="1"/>
    </xf>
    <xf numFmtId="0" fontId="12" fillId="0" borderId="54" xfId="0" applyFont="1" applyBorder="1" applyAlignment="1">
      <alignment horizontal="center" vertical="center" wrapText="1"/>
    </xf>
    <xf numFmtId="0" fontId="12" fillId="13" borderId="48" xfId="0" applyFont="1" applyFill="1" applyBorder="1" applyAlignment="1">
      <alignment horizontal="left" vertical="center" wrapText="1"/>
    </xf>
    <xf numFmtId="0" fontId="12" fillId="13" borderId="48" xfId="0" applyFont="1" applyFill="1" applyBorder="1" applyAlignment="1" applyProtection="1">
      <alignment horizontal="center" vertical="center" wrapText="1"/>
      <protection locked="0"/>
    </xf>
    <xf numFmtId="0" fontId="25" fillId="13" borderId="48" xfId="0" applyFont="1" applyFill="1" applyBorder="1" applyAlignment="1" applyProtection="1">
      <alignment horizontal="left" vertical="center" wrapText="1"/>
      <protection locked="0"/>
    </xf>
    <xf numFmtId="0" fontId="25" fillId="13" borderId="48" xfId="0" applyFont="1" applyFill="1" applyBorder="1" applyAlignment="1">
      <alignment vertical="center" wrapText="1"/>
    </xf>
    <xf numFmtId="0" fontId="12" fillId="13" borderId="48" xfId="0" applyFont="1" applyFill="1" applyBorder="1" applyAlignment="1" applyProtection="1">
      <alignment horizontal="left" vertical="center" wrapText="1"/>
      <protection locked="0"/>
    </xf>
    <xf numFmtId="0" fontId="12" fillId="13" borderId="48" xfId="0" applyFont="1" applyFill="1" applyBorder="1" applyAlignment="1">
      <alignment vertical="center" wrapText="1"/>
    </xf>
    <xf numFmtId="0" fontId="12" fillId="0" borderId="48" xfId="0" applyFont="1" applyBorder="1" applyAlignment="1">
      <alignment horizontal="center" vertical="center"/>
    </xf>
    <xf numFmtId="0" fontId="12" fillId="0" borderId="49" xfId="0" applyFont="1" applyBorder="1" applyAlignment="1">
      <alignment horizontal="center" vertical="center" wrapText="1"/>
    </xf>
    <xf numFmtId="0" fontId="12" fillId="0" borderId="51" xfId="0" applyFont="1" applyBorder="1" applyAlignment="1">
      <alignment horizontal="center" vertical="center" wrapText="1"/>
    </xf>
    <xf numFmtId="0" fontId="12" fillId="8" borderId="71" xfId="0" applyFont="1" applyFill="1" applyBorder="1" applyAlignment="1" applyProtection="1">
      <alignment horizontal="center" vertical="center" wrapText="1"/>
      <protection locked="0"/>
    </xf>
    <xf numFmtId="0" fontId="12" fillId="0" borderId="90" xfId="0" applyFont="1" applyBorder="1" applyAlignment="1">
      <alignment horizontal="left" vertical="center" wrapText="1"/>
    </xf>
    <xf numFmtId="0" fontId="12" fillId="0" borderId="91" xfId="0" applyFont="1" applyBorder="1" applyAlignment="1">
      <alignment horizontal="left" vertical="center" wrapText="1"/>
    </xf>
    <xf numFmtId="0" fontId="14" fillId="0" borderId="52" xfId="0" applyFont="1" applyBorder="1" applyAlignment="1">
      <alignment horizontal="center" vertical="center" wrapText="1"/>
    </xf>
    <xf numFmtId="0" fontId="14" fillId="0" borderId="52" xfId="0" applyFont="1" applyBorder="1" applyAlignment="1" applyProtection="1">
      <alignment horizontal="center" vertical="center" wrapText="1"/>
      <protection locked="0"/>
    </xf>
    <xf numFmtId="0" fontId="14" fillId="0" borderId="48" xfId="0" applyFont="1" applyBorder="1" applyAlignment="1">
      <alignment horizontal="center" vertical="center" wrapText="1"/>
    </xf>
    <xf numFmtId="0" fontId="14" fillId="0" borderId="49" xfId="0" applyFont="1" applyBorder="1" applyAlignment="1" applyProtection="1">
      <alignment horizontal="center" vertical="center" wrapText="1"/>
      <protection locked="0"/>
    </xf>
    <xf numFmtId="0" fontId="14" fillId="15" borderId="51" xfId="0" applyFont="1" applyFill="1" applyBorder="1" applyAlignment="1" applyProtection="1">
      <alignment horizontal="center" vertical="center" wrapText="1"/>
      <protection locked="0"/>
    </xf>
    <xf numFmtId="0" fontId="14" fillId="0" borderId="56" xfId="0" applyFont="1" applyBorder="1" applyAlignment="1">
      <alignment horizontal="center" vertical="center" wrapText="1"/>
    </xf>
    <xf numFmtId="0" fontId="11" fillId="8" borderId="48" xfId="0" applyFont="1" applyFill="1" applyBorder="1" applyAlignment="1">
      <alignment horizontal="center" vertical="center" wrapText="1"/>
    </xf>
    <xf numFmtId="0" fontId="14" fillId="0" borderId="57" xfId="0" applyFont="1" applyBorder="1" applyAlignment="1" applyProtection="1">
      <alignment horizontal="center" vertical="center" wrapText="1"/>
      <protection locked="0"/>
    </xf>
    <xf numFmtId="0" fontId="14" fillId="0" borderId="48" xfId="0" applyFont="1" applyBorder="1" applyAlignment="1" applyProtection="1">
      <alignment horizontal="center" vertical="center" wrapText="1"/>
      <protection locked="0"/>
    </xf>
    <xf numFmtId="0" fontId="14" fillId="0" borderId="48" xfId="0" applyFont="1" applyBorder="1" applyAlignment="1">
      <alignment vertical="center"/>
    </xf>
    <xf numFmtId="0" fontId="14" fillId="0" borderId="48" xfId="0" applyFont="1" applyBorder="1" applyAlignment="1" applyProtection="1">
      <alignment vertical="center"/>
      <protection locked="0"/>
    </xf>
    <xf numFmtId="0" fontId="14" fillId="0" borderId="71" xfId="0" applyFont="1" applyBorder="1" applyAlignment="1" applyProtection="1">
      <alignment horizontal="center" vertical="center"/>
      <protection locked="0"/>
    </xf>
    <xf numFmtId="0" fontId="11" fillId="8" borderId="71" xfId="0" applyFont="1" applyFill="1" applyBorder="1" applyAlignment="1">
      <alignment horizontal="center" vertical="center" wrapText="1"/>
    </xf>
    <xf numFmtId="0" fontId="14" fillId="0" borderId="71" xfId="0" applyFont="1" applyBorder="1" applyAlignment="1" applyProtection="1">
      <alignment horizontal="center" vertical="center" wrapText="1"/>
      <protection locked="0"/>
    </xf>
    <xf numFmtId="0" fontId="14" fillId="0" borderId="50" xfId="0" applyFont="1" applyBorder="1" applyAlignment="1" applyProtection="1">
      <alignment horizontal="center" vertical="center" wrapText="1"/>
      <protection locked="0"/>
    </xf>
    <xf numFmtId="0" fontId="14" fillId="15" borderId="52" xfId="0" applyFont="1" applyFill="1" applyBorder="1" applyAlignment="1" applyProtection="1">
      <alignment horizontal="center" vertical="center" wrapText="1"/>
      <protection locked="0"/>
    </xf>
    <xf numFmtId="0" fontId="14" fillId="15" borderId="48" xfId="0" applyFont="1" applyFill="1" applyBorder="1" applyAlignment="1" applyProtection="1">
      <alignment horizontal="center" vertical="center" wrapText="1"/>
      <protection locked="0"/>
    </xf>
    <xf numFmtId="0" fontId="14" fillId="15" borderId="71" xfId="0"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0" fontId="42" fillId="0" borderId="48" xfId="0" applyFont="1" applyBorder="1" applyAlignment="1">
      <alignment horizontal="left" vertical="center" wrapText="1"/>
    </xf>
    <xf numFmtId="0" fontId="12" fillId="0" borderId="56" xfId="0" applyFont="1" applyBorder="1" applyAlignment="1" applyProtection="1">
      <alignment horizontal="center" vertical="center" wrapText="1"/>
      <protection locked="0"/>
    </xf>
    <xf numFmtId="0" fontId="12" fillId="15" borderId="48" xfId="0" applyFont="1" applyFill="1" applyBorder="1" applyAlignment="1" applyProtection="1">
      <alignment horizontal="center" vertical="center" wrapText="1"/>
      <protection locked="0"/>
    </xf>
    <xf numFmtId="0" fontId="12" fillId="8" borderId="48" xfId="0" applyFont="1" applyFill="1" applyBorder="1" applyAlignment="1" applyProtection="1">
      <alignment horizontal="center" vertical="center" wrapText="1"/>
      <protection locked="0"/>
    </xf>
    <xf numFmtId="0" fontId="12" fillId="15" borderId="48" xfId="0" applyFont="1" applyFill="1" applyBorder="1" applyAlignment="1">
      <alignment vertical="top" wrapText="1"/>
    </xf>
    <xf numFmtId="0" fontId="12" fillId="15" borderId="0" xfId="0" applyFont="1" applyFill="1" applyAlignment="1">
      <alignment vertical="top" wrapText="1"/>
    </xf>
    <xf numFmtId="0" fontId="25" fillId="0" borderId="48" xfId="0" applyFont="1" applyBorder="1" applyAlignment="1">
      <alignment horizontal="left" vertical="center" wrapText="1"/>
    </xf>
    <xf numFmtId="0" fontId="43" fillId="0" borderId="48" xfId="0" applyFont="1" applyBorder="1" applyAlignment="1">
      <alignment vertical="top" wrapText="1"/>
    </xf>
    <xf numFmtId="0" fontId="26" fillId="17" borderId="96" xfId="0" applyFont="1" applyFill="1" applyBorder="1" applyAlignment="1">
      <alignment horizontal="center" vertical="center" wrapText="1"/>
    </xf>
    <xf numFmtId="0" fontId="26" fillId="17" borderId="97" xfId="0" applyFont="1" applyFill="1" applyBorder="1" applyAlignment="1">
      <alignment horizontal="center" vertical="center" wrapText="1"/>
    </xf>
    <xf numFmtId="0" fontId="12" fillId="7" borderId="48" xfId="0" applyFont="1" applyFill="1" applyBorder="1" applyAlignment="1">
      <alignment horizontal="center" vertical="center" wrapText="1"/>
    </xf>
    <xf numFmtId="0" fontId="12" fillId="7" borderId="48" xfId="0" applyFont="1" applyFill="1" applyBorder="1" applyAlignment="1" applyProtection="1">
      <alignment horizontal="center" vertical="center"/>
      <protection locked="0"/>
    </xf>
    <xf numFmtId="14" fontId="12" fillId="7" borderId="48" xfId="0" applyNumberFormat="1" applyFont="1" applyFill="1" applyBorder="1" applyAlignment="1" applyProtection="1">
      <alignment horizontal="center" vertical="center" wrapText="1"/>
      <protection locked="0"/>
    </xf>
    <xf numFmtId="0" fontId="28" fillId="0" borderId="52" xfId="0" applyFont="1" applyBorder="1" applyAlignment="1" applyProtection="1">
      <alignment horizontal="center" vertical="center" textRotation="90" wrapText="1"/>
      <protection locked="0"/>
    </xf>
    <xf numFmtId="0" fontId="28" fillId="0" borderId="48" xfId="0" applyFont="1" applyBorder="1" applyAlignment="1" applyProtection="1">
      <alignment horizontal="center" vertical="center" textRotation="90" wrapText="1"/>
      <protection locked="0"/>
    </xf>
    <xf numFmtId="0" fontId="28" fillId="0" borderId="71" xfId="0" applyFont="1" applyBorder="1" applyAlignment="1" applyProtection="1">
      <alignment horizontal="center" vertical="center" textRotation="90" wrapText="1"/>
      <protection locked="0"/>
    </xf>
    <xf numFmtId="0" fontId="28" fillId="0" borderId="51" xfId="0" applyFont="1" applyBorder="1" applyAlignment="1" applyProtection="1">
      <alignment horizontal="center" vertical="center" textRotation="90" wrapText="1"/>
      <protection locked="0"/>
    </xf>
    <xf numFmtId="0" fontId="33" fillId="18" borderId="98" xfId="0" applyFont="1" applyFill="1" applyBorder="1" applyAlignment="1">
      <alignment vertical="center"/>
    </xf>
    <xf numFmtId="0" fontId="12" fillId="0" borderId="0" xfId="0" applyFont="1" applyAlignment="1">
      <alignment horizontal="justify" vertical="top"/>
    </xf>
    <xf numFmtId="0" fontId="12" fillId="0" borderId="0" xfId="0" applyFont="1"/>
    <xf numFmtId="0" fontId="12" fillId="12" borderId="48" xfId="0" applyFont="1" applyFill="1" applyBorder="1" applyAlignment="1">
      <alignment horizontal="justify" vertical="top"/>
    </xf>
    <xf numFmtId="0" fontId="33" fillId="12" borderId="99" xfId="0" applyFont="1" applyFill="1" applyBorder="1" applyAlignment="1">
      <alignment horizontal="justify" vertical="top" wrapText="1"/>
    </xf>
    <xf numFmtId="0" fontId="33" fillId="18" borderId="100" xfId="0" applyFont="1" applyFill="1" applyBorder="1" applyAlignment="1">
      <alignment vertical="center"/>
    </xf>
    <xf numFmtId="0" fontId="33" fillId="18" borderId="102" xfId="0" applyFont="1" applyFill="1" applyBorder="1" applyAlignment="1">
      <alignment vertical="center"/>
    </xf>
    <xf numFmtId="0" fontId="33" fillId="18" borderId="101" xfId="0" applyFont="1" applyFill="1" applyBorder="1" applyAlignment="1">
      <alignment vertical="center"/>
    </xf>
    <xf numFmtId="0" fontId="7" fillId="0" borderId="1" xfId="0" applyFont="1" applyBorder="1" applyAlignment="1">
      <alignment horizontal="center" vertical="center" wrapText="1"/>
    </xf>
    <xf numFmtId="0" fontId="8" fillId="0" borderId="6" xfId="0" applyFont="1" applyBorder="1"/>
    <xf numFmtId="0" fontId="8" fillId="0" borderId="9" xfId="0" applyFont="1" applyBorder="1"/>
    <xf numFmtId="0" fontId="7" fillId="0" borderId="2" xfId="0" applyFont="1" applyBorder="1" applyAlignment="1">
      <alignment horizontal="center" vertical="center" wrapText="1"/>
    </xf>
    <xf numFmtId="0" fontId="8" fillId="0" borderId="3" xfId="0" applyFont="1" applyBorder="1"/>
    <xf numFmtId="0" fontId="8" fillId="0" borderId="7" xfId="0" applyFont="1" applyBorder="1"/>
    <xf numFmtId="0" fontId="8" fillId="0" borderId="8" xfId="0" applyFont="1" applyBorder="1"/>
    <xf numFmtId="0" fontId="10" fillId="0" borderId="5" xfId="0" applyFont="1" applyBorder="1" applyAlignment="1">
      <alignment horizontal="center"/>
    </xf>
    <xf numFmtId="0" fontId="8" fillId="0" borderId="5" xfId="0" applyFont="1" applyBorder="1"/>
    <xf numFmtId="0" fontId="11" fillId="2" borderId="10" xfId="0" applyFont="1" applyFill="1" applyBorder="1" applyAlignment="1">
      <alignment horizontal="center" vertical="center"/>
    </xf>
    <xf numFmtId="0" fontId="8" fillId="0" borderId="11" xfId="0" applyFont="1" applyBorder="1"/>
    <xf numFmtId="0" fontId="8" fillId="0" borderId="12" xfId="0" applyFont="1" applyBorder="1"/>
    <xf numFmtId="0" fontId="10" fillId="0" borderId="36" xfId="0" applyFont="1" applyBorder="1" applyAlignment="1">
      <alignment horizontal="center"/>
    </xf>
    <xf numFmtId="0" fontId="8" fillId="0" borderId="25" xfId="0" applyFont="1" applyBorder="1"/>
    <xf numFmtId="0" fontId="8" fillId="0" borderId="28" xfId="0" applyFont="1" applyBorder="1"/>
    <xf numFmtId="0" fontId="7"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8" fillId="0" borderId="23" xfId="0" applyFont="1" applyBorder="1"/>
    <xf numFmtId="0" fontId="8" fillId="0" borderId="26" xfId="0" applyFont="1" applyBorder="1"/>
    <xf numFmtId="0" fontId="10" fillId="0" borderId="24" xfId="0" applyFont="1" applyBorder="1" applyAlignment="1">
      <alignment horizontal="center"/>
    </xf>
    <xf numFmtId="0" fontId="8" fillId="0" borderId="20" xfId="0" applyFont="1" applyBorder="1"/>
    <xf numFmtId="0" fontId="8" fillId="0" borderId="31" xfId="0" applyFont="1" applyBorder="1"/>
    <xf numFmtId="0" fontId="13" fillId="0" borderId="2" xfId="0" applyFont="1" applyBorder="1" applyAlignment="1">
      <alignment horizontal="center" vertical="center" wrapText="1"/>
    </xf>
    <xf numFmtId="0" fontId="8" fillId="0" borderId="27" xfId="0" applyFont="1" applyBorder="1"/>
    <xf numFmtId="0" fontId="8" fillId="0" borderId="29" xfId="0" applyFont="1" applyBorder="1"/>
    <xf numFmtId="0" fontId="8" fillId="0" borderId="30" xfId="0" applyFont="1" applyBorder="1"/>
    <xf numFmtId="0" fontId="15" fillId="4" borderId="10" xfId="0" applyFont="1" applyFill="1" applyBorder="1" applyAlignment="1">
      <alignment horizontal="center" vertical="center"/>
    </xf>
    <xf numFmtId="0" fontId="8" fillId="0" borderId="32" xfId="0" applyFont="1" applyBorder="1"/>
    <xf numFmtId="0" fontId="15" fillId="0" borderId="21" xfId="0" applyFont="1" applyBorder="1" applyAlignment="1">
      <alignment horizontal="center" vertical="center" wrapText="1"/>
    </xf>
    <xf numFmtId="0" fontId="15" fillId="0" borderId="25"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0" xfId="0" applyFont="1" applyBorder="1" applyAlignment="1">
      <alignment horizontal="center" vertical="center"/>
    </xf>
    <xf numFmtId="0" fontId="12" fillId="0" borderId="24" xfId="0" applyFont="1" applyBorder="1" applyAlignment="1">
      <alignment horizontal="left" vertical="center" wrapText="1"/>
    </xf>
    <xf numFmtId="0" fontId="8" fillId="0" borderId="45" xfId="0" applyFont="1" applyBorder="1"/>
    <xf numFmtId="0" fontId="25" fillId="7" borderId="49" xfId="0" applyFont="1" applyFill="1" applyBorder="1" applyAlignment="1" applyProtection="1">
      <alignment horizontal="left" vertical="center" wrapText="1"/>
      <protection locked="0"/>
    </xf>
    <xf numFmtId="0" fontId="25" fillId="7" borderId="51" xfId="0" applyFont="1" applyFill="1" applyBorder="1" applyAlignment="1" applyProtection="1">
      <alignment horizontal="left" vertical="center" wrapText="1"/>
      <protection locked="0"/>
    </xf>
    <xf numFmtId="0" fontId="12" fillId="0" borderId="49"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2" fillId="0" borderId="49"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4"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5"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52" xfId="0" applyFont="1" applyBorder="1" applyAlignment="1">
      <alignment horizontal="center" vertical="center"/>
    </xf>
    <xf numFmtId="0" fontId="12" fillId="0" borderId="48" xfId="0" applyFont="1" applyBorder="1" applyAlignment="1">
      <alignment horizontal="center" vertical="center"/>
    </xf>
    <xf numFmtId="0" fontId="12" fillId="0" borderId="52" xfId="0" applyFont="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12" fillId="0" borderId="56" xfId="0" applyFont="1" applyBorder="1" applyAlignment="1">
      <alignment horizontal="center" vertical="center" wrapText="1"/>
    </xf>
    <xf numFmtId="0" fontId="12" fillId="0" borderId="52"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12" fillId="0" borderId="34" xfId="0" applyFont="1" applyBorder="1" applyAlignment="1">
      <alignment horizontal="center" vertical="center" wrapText="1"/>
    </xf>
    <xf numFmtId="0" fontId="12" fillId="0" borderId="34" xfId="0" applyFont="1" applyBorder="1" applyAlignment="1">
      <alignment horizontal="center" vertical="center"/>
    </xf>
    <xf numFmtId="0" fontId="8" fillId="0" borderId="25" xfId="0" applyFont="1" applyBorder="1" applyAlignment="1">
      <alignment vertical="center"/>
    </xf>
    <xf numFmtId="0" fontId="8" fillId="0" borderId="44" xfId="0" applyFont="1" applyBorder="1" applyAlignment="1">
      <alignment vertical="center"/>
    </xf>
    <xf numFmtId="0" fontId="7" fillId="0" borderId="22" xfId="0" applyFont="1" applyBorder="1" applyAlignment="1">
      <alignment horizontal="center" vertical="center" wrapText="1"/>
    </xf>
    <xf numFmtId="0" fontId="8" fillId="0" borderId="23" xfId="0" applyFont="1" applyBorder="1" applyAlignment="1">
      <alignment vertical="center"/>
    </xf>
    <xf numFmtId="0" fontId="8" fillId="0" borderId="39" xfId="0" applyFont="1" applyBorder="1" applyAlignment="1">
      <alignment vertical="center"/>
    </xf>
    <xf numFmtId="0" fontId="8" fillId="0" borderId="7" xfId="0" applyFont="1" applyBorder="1" applyAlignment="1">
      <alignment vertical="center"/>
    </xf>
    <xf numFmtId="0" fontId="8" fillId="0" borderId="26" xfId="0" applyFont="1" applyBorder="1" applyAlignment="1">
      <alignment vertical="center"/>
    </xf>
    <xf numFmtId="0" fontId="8" fillId="0" borderId="8" xfId="0" applyFont="1" applyBorder="1" applyAlignment="1">
      <alignment vertical="center"/>
    </xf>
    <xf numFmtId="0" fontId="18" fillId="0" borderId="40" xfId="0" applyFont="1" applyBorder="1" applyAlignment="1">
      <alignment horizontal="center" vertical="center" wrapText="1"/>
    </xf>
    <xf numFmtId="0" fontId="8" fillId="0" borderId="11" xfId="0" applyFont="1" applyBorder="1" applyAlignment="1">
      <alignment vertical="center"/>
    </xf>
    <xf numFmtId="0" fontId="8" fillId="0" borderId="12" xfId="0" applyFont="1" applyBorder="1" applyAlignment="1">
      <alignment vertical="center"/>
    </xf>
    <xf numFmtId="0" fontId="16" fillId="0" borderId="24" xfId="0" applyFont="1" applyBorder="1" applyAlignment="1">
      <alignment horizontal="center" vertical="center"/>
    </xf>
    <xf numFmtId="0" fontId="8" fillId="0" borderId="20" xfId="0" applyFont="1" applyBorder="1" applyAlignment="1">
      <alignment vertical="center"/>
    </xf>
    <xf numFmtId="0" fontId="8" fillId="0" borderId="45" xfId="0" applyFont="1" applyBorder="1" applyAlignment="1">
      <alignment vertical="center"/>
    </xf>
    <xf numFmtId="0" fontId="18" fillId="0" borderId="41" xfId="0" applyFont="1" applyBorder="1" applyAlignment="1">
      <alignment horizontal="center" vertical="center" wrapText="1"/>
    </xf>
    <xf numFmtId="0" fontId="8" fillId="0" borderId="42" xfId="0" applyFont="1" applyBorder="1" applyAlignment="1">
      <alignment vertical="center"/>
    </xf>
    <xf numFmtId="0" fontId="8" fillId="0" borderId="43" xfId="0" applyFont="1" applyBorder="1" applyAlignment="1">
      <alignment vertical="center"/>
    </xf>
    <xf numFmtId="0" fontId="8" fillId="0" borderId="27" xfId="0" applyFont="1" applyBorder="1" applyAlignment="1">
      <alignment vertical="center"/>
    </xf>
    <xf numFmtId="0" fontId="8" fillId="0" borderId="3" xfId="0" applyFont="1" applyBorder="1" applyAlignment="1">
      <alignment vertical="center"/>
    </xf>
    <xf numFmtId="0" fontId="7" fillId="0" borderId="46" xfId="0" applyFont="1" applyBorder="1" applyAlignment="1">
      <alignment horizontal="center" vertical="center" wrapText="1"/>
    </xf>
    <xf numFmtId="0" fontId="8" fillId="0" borderId="47" xfId="0" applyFont="1" applyBorder="1" applyAlignment="1">
      <alignment vertical="center"/>
    </xf>
    <xf numFmtId="0" fontId="18" fillId="0" borderId="41" xfId="0" applyFont="1" applyBorder="1" applyAlignment="1">
      <alignment horizontal="center" vertical="center"/>
    </xf>
    <xf numFmtId="0" fontId="12" fillId="0" borderId="35" xfId="0" applyFont="1" applyBorder="1" applyAlignment="1">
      <alignment horizontal="left" vertical="center" wrapText="1"/>
    </xf>
    <xf numFmtId="0" fontId="12" fillId="0" borderId="50"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51" xfId="0" applyFont="1" applyBorder="1" applyAlignment="1">
      <alignment horizontal="center" vertical="center"/>
    </xf>
    <xf numFmtId="0" fontId="12" fillId="0" borderId="51" xfId="0" applyFont="1" applyBorder="1" applyAlignment="1" applyProtection="1">
      <alignment horizontal="center" vertical="center"/>
      <protection locked="0"/>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71" xfId="0" applyFont="1" applyBorder="1" applyAlignment="1">
      <alignment horizontal="center" vertical="center"/>
    </xf>
    <xf numFmtId="0" fontId="12" fillId="0" borderId="71"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69" xfId="0" applyFont="1" applyBorder="1" applyAlignment="1">
      <alignment horizontal="left" vertical="center" wrapText="1"/>
    </xf>
    <xf numFmtId="0" fontId="12" fillId="0" borderId="70" xfId="0" applyFont="1" applyBorder="1" applyAlignment="1">
      <alignment horizontal="left" vertical="center" wrapText="1"/>
    </xf>
    <xf numFmtId="0" fontId="12" fillId="0" borderId="72" xfId="0" applyFont="1" applyBorder="1" applyAlignment="1">
      <alignment horizontal="left" vertical="center" wrapText="1"/>
    </xf>
    <xf numFmtId="0" fontId="15" fillId="0" borderId="53" xfId="0" applyFont="1"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left" vertical="center" wrapText="1"/>
    </xf>
    <xf numFmtId="0" fontId="12" fillId="0" borderId="49" xfId="0" applyFont="1" applyBorder="1" applyAlignment="1" applyProtection="1">
      <alignment horizontal="center" vertical="center"/>
      <protection locked="0"/>
    </xf>
    <xf numFmtId="0" fontId="12" fillId="0" borderId="74" xfId="0" applyFont="1" applyBorder="1" applyAlignment="1">
      <alignment horizontal="left" vertical="center" wrapText="1"/>
    </xf>
    <xf numFmtId="0" fontId="12" fillId="0" borderId="65" xfId="0" applyFont="1" applyBorder="1" applyAlignment="1">
      <alignment horizontal="left" vertical="center" wrapText="1"/>
    </xf>
    <xf numFmtId="0" fontId="12" fillId="0" borderId="69"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5" xfId="0" applyFont="1" applyBorder="1" applyAlignment="1">
      <alignment horizontal="center" vertical="center" wrapText="1"/>
    </xf>
    <xf numFmtId="0" fontId="15" fillId="0" borderId="77"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79" xfId="0" applyFont="1" applyBorder="1" applyAlignment="1">
      <alignment horizontal="center" vertical="center" wrapText="1"/>
    </xf>
    <xf numFmtId="0" fontId="8" fillId="0" borderId="48" xfId="0" applyFont="1" applyBorder="1"/>
    <xf numFmtId="0" fontId="12" fillId="0" borderId="74"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48" xfId="0" applyFont="1" applyBorder="1" applyAlignment="1">
      <alignment horizontal="justify" vertical="top" wrapText="1"/>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8" fillId="0" borderId="48" xfId="0" applyFont="1" applyBorder="1" applyAlignment="1">
      <alignment horizontal="center" vertical="center" wrapText="1"/>
    </xf>
    <xf numFmtId="0" fontId="12" fillId="0" borderId="24"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8" xfId="0" applyFont="1" applyBorder="1" applyAlignment="1">
      <alignment horizontal="center" vertical="center"/>
    </xf>
    <xf numFmtId="0" fontId="15" fillId="0" borderId="80" xfId="0" applyFont="1" applyBorder="1" applyAlignment="1">
      <alignment horizontal="center" vertical="center" wrapText="1"/>
    </xf>
    <xf numFmtId="0" fontId="12" fillId="0" borderId="52" xfId="0" applyFont="1" applyBorder="1" applyAlignment="1">
      <alignment horizontal="justify" vertical="top" wrapText="1"/>
    </xf>
    <xf numFmtId="0" fontId="15" fillId="6" borderId="48" xfId="0" applyFont="1" applyFill="1" applyBorder="1" applyAlignment="1">
      <alignment horizontal="center" vertical="center" wrapText="1"/>
    </xf>
    <xf numFmtId="0" fontId="15" fillId="0" borderId="21" xfId="0" applyFont="1" applyBorder="1" applyAlignment="1">
      <alignment horizontal="left" vertical="center" wrapText="1"/>
    </xf>
    <xf numFmtId="0" fontId="12" fillId="16" borderId="34" xfId="0" applyFont="1" applyFill="1" applyBorder="1" applyAlignment="1">
      <alignment horizontal="center" vertical="center" wrapText="1"/>
    </xf>
    <xf numFmtId="0" fontId="12" fillId="13" borderId="48" xfId="0" applyFont="1" applyFill="1" applyBorder="1" applyAlignment="1">
      <alignment horizontal="center" vertical="center" wrapText="1"/>
    </xf>
    <xf numFmtId="0" fontId="12" fillId="13" borderId="48" xfId="0" applyFont="1" applyFill="1" applyBorder="1" applyAlignment="1">
      <alignment horizontal="center" vertical="center"/>
    </xf>
    <xf numFmtId="0" fontId="12" fillId="13" borderId="48" xfId="0" applyFont="1" applyFill="1" applyBorder="1" applyAlignment="1" applyProtection="1">
      <alignment horizontal="center" vertical="center"/>
      <protection locked="0"/>
    </xf>
    <xf numFmtId="0" fontId="12" fillId="13" borderId="48" xfId="0" applyFont="1" applyFill="1" applyBorder="1" applyAlignment="1" applyProtection="1">
      <alignment horizontal="center" vertical="center" wrapText="1"/>
      <protection locked="0"/>
    </xf>
    <xf numFmtId="0" fontId="12" fillId="0" borderId="49" xfId="0" applyFont="1" applyBorder="1" applyAlignment="1">
      <alignment horizontal="justify" vertical="top"/>
    </xf>
    <xf numFmtId="0" fontId="12" fillId="0" borderId="50" xfId="0" applyFont="1" applyBorder="1" applyAlignment="1">
      <alignment horizontal="justify" vertical="top"/>
    </xf>
    <xf numFmtId="0" fontId="12" fillId="0" borderId="51" xfId="0" applyFont="1" applyBorder="1" applyAlignment="1">
      <alignment horizontal="justify" vertical="top"/>
    </xf>
    <xf numFmtId="0" fontId="15" fillId="0" borderId="48" xfId="0" applyFont="1" applyBorder="1" applyAlignment="1">
      <alignment horizontal="justify" vertical="top" wrapText="1"/>
    </xf>
    <xf numFmtId="0" fontId="18" fillId="0" borderId="48" xfId="0" applyFont="1" applyBorder="1" applyAlignment="1">
      <alignment horizontal="justify" vertical="top" wrapText="1"/>
    </xf>
    <xf numFmtId="0" fontId="12" fillId="7" borderId="48" xfId="0" applyFont="1" applyFill="1" applyBorder="1" applyAlignment="1">
      <alignment horizontal="justify" vertical="top" wrapText="1"/>
    </xf>
    <xf numFmtId="0" fontId="12" fillId="7" borderId="48" xfId="0" applyFont="1" applyFill="1" applyBorder="1" applyAlignment="1">
      <alignment horizontal="center" vertical="top"/>
    </xf>
    <xf numFmtId="0" fontId="12" fillId="7" borderId="48" xfId="0" applyFont="1" applyFill="1" applyBorder="1" applyAlignment="1" applyProtection="1">
      <alignment horizontal="center" vertical="top"/>
      <protection locked="0"/>
    </xf>
    <xf numFmtId="0" fontId="12" fillId="7" borderId="49" xfId="0" applyFont="1" applyFill="1" applyBorder="1" applyAlignment="1" applyProtection="1">
      <alignment horizontal="justify" vertical="top" wrapText="1"/>
      <protection locked="0"/>
    </xf>
    <xf numFmtId="0" fontId="12" fillId="7" borderId="50" xfId="0" applyFont="1" applyFill="1" applyBorder="1" applyAlignment="1" applyProtection="1">
      <alignment horizontal="justify" vertical="top" wrapText="1"/>
      <protection locked="0"/>
    </xf>
    <xf numFmtId="0" fontId="12" fillId="0" borderId="51" xfId="0" applyFont="1" applyBorder="1" applyAlignment="1">
      <alignment horizontal="justify" vertical="top" wrapText="1"/>
    </xf>
    <xf numFmtId="0" fontId="12" fillId="7" borderId="49" xfId="0" applyFont="1" applyFill="1" applyBorder="1" applyAlignment="1" applyProtection="1">
      <alignment horizontal="center" vertical="top" wrapText="1"/>
      <protection locked="0"/>
    </xf>
    <xf numFmtId="0" fontId="12" fillId="7" borderId="50" xfId="0" applyFont="1" applyFill="1" applyBorder="1" applyAlignment="1" applyProtection="1">
      <alignment horizontal="center" vertical="top" wrapText="1"/>
      <protection locked="0"/>
    </xf>
    <xf numFmtId="0" fontId="12" fillId="0" borderId="51" xfId="0" applyFont="1" applyBorder="1" applyAlignment="1">
      <alignment horizontal="center" vertical="top" wrapText="1"/>
    </xf>
    <xf numFmtId="14" fontId="12" fillId="7" borderId="49" xfId="0" applyNumberFormat="1" applyFont="1" applyFill="1" applyBorder="1" applyAlignment="1" applyProtection="1">
      <alignment horizontal="center" vertical="top" wrapText="1"/>
      <protection locked="0"/>
    </xf>
    <xf numFmtId="0" fontId="12" fillId="7" borderId="51" xfId="0" applyFont="1" applyFill="1" applyBorder="1" applyAlignment="1">
      <alignment horizontal="center" vertical="top" wrapText="1"/>
    </xf>
    <xf numFmtId="0" fontId="12" fillId="7" borderId="49" xfId="0" applyFont="1" applyFill="1" applyBorder="1" applyAlignment="1">
      <alignment horizontal="left" vertical="top" wrapText="1"/>
    </xf>
    <xf numFmtId="0" fontId="12" fillId="7" borderId="50" xfId="0" applyFont="1" applyFill="1" applyBorder="1" applyAlignment="1">
      <alignment horizontal="left" vertical="top" wrapText="1"/>
    </xf>
    <xf numFmtId="0" fontId="12" fillId="7" borderId="51" xfId="0" applyFont="1" applyFill="1" applyBorder="1" applyAlignment="1">
      <alignment horizontal="left" vertical="top" wrapText="1"/>
    </xf>
    <xf numFmtId="0" fontId="12" fillId="7" borderId="50" xfId="0" applyFont="1" applyFill="1" applyBorder="1" applyAlignment="1">
      <alignment horizontal="center" vertical="top" wrapText="1"/>
    </xf>
    <xf numFmtId="0" fontId="8" fillId="0" borderId="6" xfId="0" applyFont="1" applyBorder="1" applyAlignment="1">
      <alignment horizontal="center"/>
    </xf>
    <xf numFmtId="0" fontId="8" fillId="0" borderId="9" xfId="0" applyFont="1" applyBorder="1" applyAlignment="1">
      <alignment horizontal="center"/>
    </xf>
    <xf numFmtId="0" fontId="8" fillId="0" borderId="25" xfId="0" applyFont="1" applyBorder="1" applyAlignment="1">
      <alignment horizontal="center"/>
    </xf>
    <xf numFmtId="0" fontId="12" fillId="0" borderId="82" xfId="0" applyFont="1" applyBorder="1" applyAlignment="1">
      <alignment horizontal="center" vertical="center" wrapText="1"/>
    </xf>
    <xf numFmtId="0" fontId="12" fillId="0" borderId="82" xfId="0" applyFont="1" applyBorder="1" applyAlignment="1">
      <alignment horizontal="center" vertical="center"/>
    </xf>
    <xf numFmtId="0" fontId="15" fillId="0" borderId="21" xfId="0" applyFont="1" applyBorder="1" applyAlignment="1">
      <alignment horizontal="center" vertical="top" wrapText="1"/>
    </xf>
    <xf numFmtId="0" fontId="15" fillId="0" borderId="25" xfId="0" applyFont="1" applyBorder="1" applyAlignment="1">
      <alignment horizontal="center" vertical="top" wrapText="1"/>
    </xf>
    <xf numFmtId="0" fontId="15" fillId="0" borderId="28" xfId="0" applyFont="1" applyBorder="1" applyAlignment="1">
      <alignment horizontal="center" vertical="top" wrapText="1"/>
    </xf>
    <xf numFmtId="0" fontId="36" fillId="0" borderId="6" xfId="0" applyFont="1" applyBorder="1"/>
    <xf numFmtId="0" fontId="36" fillId="0" borderId="9" xfId="0" applyFont="1" applyBorder="1"/>
    <xf numFmtId="0" fontId="12" fillId="7" borderId="56" xfId="0" applyFont="1" applyFill="1" applyBorder="1" applyAlignment="1">
      <alignment horizontal="justify" vertical="top" wrapText="1"/>
    </xf>
    <xf numFmtId="0" fontId="8" fillId="0" borderId="48" xfId="0" applyFont="1" applyBorder="1" applyAlignment="1">
      <alignment horizontal="center"/>
    </xf>
    <xf numFmtId="0" fontId="12" fillId="0" borderId="2" xfId="0" applyFont="1" applyBorder="1" applyAlignment="1">
      <alignment horizontal="center" vertical="center" wrapText="1"/>
    </xf>
    <xf numFmtId="0" fontId="36" fillId="0" borderId="83" xfId="0" applyFont="1" applyBorder="1"/>
    <xf numFmtId="0" fontId="41" fillId="0" borderId="53" xfId="0" applyFont="1" applyBorder="1" applyAlignment="1">
      <alignment horizontal="center" vertical="center" wrapText="1"/>
    </xf>
    <xf numFmtId="0" fontId="41" fillId="0" borderId="55" xfId="0" applyFont="1" applyBorder="1" applyAlignment="1">
      <alignment horizontal="center" vertical="center" wrapText="1"/>
    </xf>
    <xf numFmtId="0" fontId="41" fillId="0" borderId="64" xfId="0" applyFont="1" applyBorder="1" applyAlignment="1">
      <alignment horizontal="center" vertical="center" wrapText="1"/>
    </xf>
    <xf numFmtId="0" fontId="12" fillId="0" borderId="74" xfId="0" applyFont="1" applyBorder="1" applyAlignment="1">
      <alignment horizontal="center" vertical="center"/>
    </xf>
    <xf numFmtId="0" fontId="12" fillId="0" borderId="85" xfId="0" applyFont="1" applyBorder="1" applyAlignment="1">
      <alignment horizontal="center" vertical="center"/>
    </xf>
    <xf numFmtId="0" fontId="12" fillId="0" borderId="87" xfId="0" applyFont="1" applyBorder="1" applyAlignment="1">
      <alignment horizontal="center" vertical="center"/>
    </xf>
    <xf numFmtId="0" fontId="12" fillId="0" borderId="54" xfId="0" applyFont="1" applyBorder="1" applyAlignment="1">
      <alignment horizontal="center" vertical="center"/>
    </xf>
    <xf numFmtId="0" fontId="8" fillId="0" borderId="28" xfId="0" applyFont="1" applyBorder="1" applyAlignment="1">
      <alignment horizontal="center"/>
    </xf>
    <xf numFmtId="0" fontId="15" fillId="0" borderId="48" xfId="0" applyFont="1" applyBorder="1" applyAlignment="1">
      <alignment horizontal="center" vertical="center" wrapText="1"/>
    </xf>
    <xf numFmtId="0" fontId="18" fillId="0" borderId="41" xfId="0" applyFont="1" applyBorder="1" applyAlignment="1">
      <alignment horizontal="left" vertical="center"/>
    </xf>
    <xf numFmtId="0" fontId="8" fillId="0" borderId="42" xfId="0" applyFont="1" applyBorder="1" applyAlignment="1">
      <alignment horizontal="left" vertical="center"/>
    </xf>
    <xf numFmtId="0" fontId="8" fillId="0" borderId="47" xfId="0" applyFont="1" applyBorder="1" applyAlignment="1">
      <alignment horizontal="left" vertical="center"/>
    </xf>
    <xf numFmtId="0" fontId="12" fillId="0" borderId="49" xfId="0" applyFont="1" applyBorder="1" applyAlignment="1">
      <alignment horizontal="center" vertical="top" wrapText="1"/>
    </xf>
    <xf numFmtId="0" fontId="12" fillId="0" borderId="50" xfId="0" applyFont="1" applyBorder="1" applyAlignment="1">
      <alignment horizontal="center" vertical="top" wrapText="1"/>
    </xf>
    <xf numFmtId="0" fontId="17" fillId="0" borderId="49" xfId="0" applyFont="1" applyBorder="1" applyAlignment="1">
      <alignment horizontal="center" vertical="top" wrapText="1"/>
    </xf>
    <xf numFmtId="0" fontId="17" fillId="0" borderId="51" xfId="0" applyFont="1" applyBorder="1" applyAlignment="1">
      <alignment horizontal="center" vertical="top" wrapText="1"/>
    </xf>
    <xf numFmtId="0" fontId="12" fillId="0" borderId="27" xfId="0" applyFont="1" applyBorder="1" applyAlignment="1">
      <alignment horizontal="center" vertical="center" wrapText="1"/>
    </xf>
    <xf numFmtId="0" fontId="0" fillId="0" borderId="38" xfId="0" applyBorder="1"/>
    <xf numFmtId="0" fontId="36" fillId="0" borderId="38" xfId="0" applyFont="1" applyBorder="1"/>
    <xf numFmtId="0" fontId="12" fillId="0" borderId="5" xfId="0" applyFont="1" applyBorder="1" applyAlignment="1">
      <alignment horizontal="center" vertical="top" wrapText="1"/>
    </xf>
    <xf numFmtId="0" fontId="36" fillId="0" borderId="5" xfId="0" applyFont="1" applyBorder="1" applyAlignment="1">
      <alignment vertical="top"/>
    </xf>
    <xf numFmtId="0" fontId="36" fillId="0" borderId="29" xfId="0" applyFont="1" applyBorder="1" applyAlignment="1">
      <alignment vertical="top"/>
    </xf>
    <xf numFmtId="0" fontId="14" fillId="0" borderId="56" xfId="0" applyFont="1" applyBorder="1" applyAlignment="1">
      <alignment horizontal="center" vertical="center" wrapText="1"/>
    </xf>
    <xf numFmtId="0" fontId="36" fillId="15" borderId="48" xfId="0" applyFont="1" applyFill="1" applyBorder="1" applyAlignment="1">
      <alignment horizontal="center" vertical="center" wrapText="1"/>
    </xf>
    <xf numFmtId="0" fontId="36" fillId="15" borderId="71" xfId="0" applyFont="1" applyFill="1" applyBorder="1" applyAlignment="1">
      <alignment horizontal="center" vertical="center" wrapText="1"/>
    </xf>
    <xf numFmtId="0" fontId="14" fillId="0" borderId="48" xfId="0" applyFont="1" applyBorder="1" applyAlignment="1">
      <alignment horizontal="center" vertical="center"/>
    </xf>
    <xf numFmtId="0" fontId="14" fillId="0" borderId="71" xfId="0" applyFont="1" applyBorder="1" applyAlignment="1">
      <alignment horizontal="center" vertical="center"/>
    </xf>
    <xf numFmtId="0" fontId="15" fillId="0" borderId="89" xfId="0" applyFont="1" applyBorder="1" applyAlignment="1">
      <alignment horizontal="center" vertical="center" wrapText="1"/>
    </xf>
    <xf numFmtId="0" fontId="8" fillId="0" borderId="6" xfId="0" applyFont="1" applyBorder="1" applyAlignment="1">
      <alignment wrapText="1"/>
    </xf>
    <xf numFmtId="0" fontId="8" fillId="0" borderId="9" xfId="0" applyFont="1" applyBorder="1" applyAlignment="1">
      <alignment wrapText="1"/>
    </xf>
    <xf numFmtId="0" fontId="14" fillId="0" borderId="48" xfId="0" applyFont="1" applyBorder="1" applyAlignment="1" applyProtection="1">
      <alignment horizontal="center" vertical="center"/>
      <protection locked="0"/>
    </xf>
    <xf numFmtId="0" fontId="14" fillId="0" borderId="71"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14" fillId="0" borderId="93"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94" xfId="0" applyFont="1" applyBorder="1" applyAlignment="1">
      <alignment horizontal="center" vertical="center" wrapText="1"/>
    </xf>
    <xf numFmtId="0" fontId="36" fillId="15" borderId="52" xfId="0" applyFont="1" applyFill="1" applyBorder="1" applyAlignment="1">
      <alignment horizontal="center" vertical="center" wrapText="1"/>
    </xf>
    <xf numFmtId="0" fontId="14" fillId="0" borderId="52"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52" xfId="0" applyFont="1" applyBorder="1" applyAlignment="1">
      <alignment horizontal="center" vertical="center"/>
    </xf>
    <xf numFmtId="0" fontId="14" fillId="0" borderId="52" xfId="0" applyFont="1" applyBorder="1" applyAlignment="1" applyProtection="1">
      <alignment horizontal="center" vertical="center"/>
      <protection locked="0"/>
    </xf>
    <xf numFmtId="0" fontId="14" fillId="0" borderId="66"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15" borderId="49" xfId="0" applyFont="1" applyFill="1" applyBorder="1" applyAlignment="1" applyProtection="1">
      <alignment horizontal="center" vertical="center" wrapText="1"/>
      <protection locked="0"/>
    </xf>
    <xf numFmtId="0" fontId="14" fillId="15" borderId="51" xfId="0" applyFont="1" applyFill="1" applyBorder="1" applyAlignment="1" applyProtection="1">
      <alignment horizontal="center" vertical="center" wrapText="1"/>
      <protection locked="0"/>
    </xf>
    <xf numFmtId="0" fontId="14" fillId="0" borderId="54" xfId="0" applyFont="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49" xfId="0" applyFont="1" applyBorder="1" applyAlignment="1" applyProtection="1">
      <alignment horizontal="center" vertical="center" wrapText="1"/>
      <protection locked="0"/>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1" xfId="0" applyFont="1" applyBorder="1" applyAlignment="1" applyProtection="1">
      <alignment horizontal="center" vertical="center"/>
      <protection locked="0"/>
    </xf>
    <xf numFmtId="0" fontId="12" fillId="0" borderId="67" xfId="0" applyFont="1" applyBorder="1" applyAlignment="1">
      <alignment horizontal="left" vertical="top" wrapText="1"/>
    </xf>
    <xf numFmtId="0" fontId="12" fillId="0" borderId="92" xfId="0" applyFont="1" applyBorder="1" applyAlignment="1">
      <alignment horizontal="left" vertical="top" wrapText="1"/>
    </xf>
    <xf numFmtId="0" fontId="15" fillId="0" borderId="54" xfId="0" applyFont="1" applyBorder="1" applyAlignment="1">
      <alignment horizontal="center" vertical="center" wrapText="1"/>
    </xf>
    <xf numFmtId="0" fontId="15" fillId="0" borderId="50" xfId="0" applyFont="1" applyBorder="1" applyAlignment="1">
      <alignment horizontal="center" vertical="center" wrapText="1"/>
    </xf>
    <xf numFmtId="0" fontId="12" fillId="0" borderId="95" xfId="0" applyFont="1" applyBorder="1" applyAlignment="1">
      <alignment horizontal="center" vertical="center" wrapText="1"/>
    </xf>
    <xf numFmtId="0" fontId="42" fillId="0" borderId="48" xfId="0" applyFont="1" applyBorder="1" applyAlignment="1">
      <alignment horizontal="center" vertical="center" wrapText="1"/>
    </xf>
    <xf numFmtId="0" fontId="12" fillId="0" borderId="22" xfId="0" applyFont="1" applyBorder="1" applyAlignment="1">
      <alignment horizontal="left" vertical="center" wrapText="1"/>
    </xf>
    <xf numFmtId="9" fontId="44" fillId="0" borderId="34" xfId="0" applyNumberFormat="1" applyFont="1" applyBorder="1" applyAlignment="1">
      <alignment horizontal="center" vertical="center"/>
    </xf>
    <xf numFmtId="0" fontId="12" fillId="0" borderId="39" xfId="0" applyFont="1" applyBorder="1" applyAlignment="1">
      <alignment horizontal="center" vertical="center" wrapText="1"/>
    </xf>
    <xf numFmtId="0" fontId="8" fillId="0" borderId="105" xfId="0" applyFont="1" applyBorder="1"/>
    <xf numFmtId="0" fontId="15" fillId="0" borderId="103" xfId="0" applyFont="1" applyBorder="1" applyAlignment="1">
      <alignment horizontal="center" vertical="center" wrapText="1"/>
    </xf>
    <xf numFmtId="0" fontId="15" fillId="0" borderId="104" xfId="0" applyFont="1"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48" xfId="0" applyBorder="1" applyAlignment="1">
      <alignment horizontal="center" vertical="center" wrapText="1"/>
    </xf>
    <xf numFmtId="0" fontId="12" fillId="7" borderId="49" xfId="0" applyFont="1" applyFill="1" applyBorder="1" applyAlignment="1">
      <alignment horizontal="center" vertical="center" wrapText="1"/>
    </xf>
    <xf numFmtId="0" fontId="12" fillId="7" borderId="50" xfId="0" applyFont="1" applyFill="1" applyBorder="1" applyAlignment="1">
      <alignment horizontal="center" vertical="center" wrapText="1"/>
    </xf>
    <xf numFmtId="0" fontId="12" fillId="7" borderId="51" xfId="0" applyFont="1" applyFill="1" applyBorder="1" applyAlignment="1">
      <alignment horizontal="center" vertical="center" wrapText="1"/>
    </xf>
    <xf numFmtId="0" fontId="12" fillId="7" borderId="49" xfId="0" applyFont="1" applyFill="1" applyBorder="1" applyAlignment="1" applyProtection="1">
      <alignment horizontal="center" vertical="center" wrapText="1"/>
      <protection locked="0"/>
    </xf>
    <xf numFmtId="0" fontId="12" fillId="7" borderId="48" xfId="0" applyFont="1" applyFill="1" applyBorder="1" applyAlignment="1">
      <alignment horizontal="center" vertical="center" wrapText="1"/>
    </xf>
    <xf numFmtId="0" fontId="12" fillId="7" borderId="48" xfId="0" applyFont="1" applyFill="1" applyBorder="1" applyAlignment="1">
      <alignment horizontal="center" vertical="center"/>
    </xf>
    <xf numFmtId="0" fontId="12" fillId="7" borderId="48" xfId="0" applyFont="1" applyFill="1" applyBorder="1" applyAlignment="1" applyProtection="1">
      <alignment horizontal="center" vertical="center"/>
      <protection locked="0"/>
    </xf>
    <xf numFmtId="0" fontId="12" fillId="7" borderId="50" xfId="0" applyFont="1" applyFill="1" applyBorder="1" applyAlignment="1" applyProtection="1">
      <alignment horizontal="center" vertical="center" wrapText="1"/>
      <protection locked="0"/>
    </xf>
    <xf numFmtId="14" fontId="12" fillId="7" borderId="49" xfId="0" applyNumberFormat="1" applyFont="1" applyFill="1" applyBorder="1" applyAlignment="1" applyProtection="1">
      <alignment horizontal="center" vertical="center" wrapText="1"/>
      <protection locked="0"/>
    </xf>
    <xf numFmtId="0" fontId="12" fillId="7" borderId="56" xfId="0" applyFont="1" applyFill="1" applyBorder="1" applyAlignment="1">
      <alignment horizontal="center" vertical="center" wrapText="1"/>
    </xf>
    <xf numFmtId="0" fontId="7" fillId="0" borderId="21" xfId="8" applyFont="1" applyBorder="1" applyAlignment="1">
      <alignment horizontal="center" vertical="center" wrapText="1"/>
    </xf>
    <xf numFmtId="0" fontId="7" fillId="0" borderId="22" xfId="8" applyFont="1" applyBorder="1" applyAlignment="1">
      <alignment horizontal="center" vertical="center" wrapText="1"/>
    </xf>
    <xf numFmtId="0" fontId="8" fillId="0" borderId="23" xfId="8" applyFont="1" applyBorder="1" applyAlignment="1">
      <alignment vertical="center"/>
    </xf>
    <xf numFmtId="0" fontId="8" fillId="0" borderId="39" xfId="8" applyFont="1" applyBorder="1" applyAlignment="1">
      <alignment vertical="center"/>
    </xf>
    <xf numFmtId="0" fontId="18" fillId="0" borderId="40" xfId="8" applyFont="1" applyBorder="1" applyAlignment="1">
      <alignment horizontal="center" vertical="center" wrapText="1"/>
    </xf>
    <xf numFmtId="0" fontId="8" fillId="0" borderId="11" xfId="8" applyFont="1" applyBorder="1" applyAlignment="1">
      <alignment vertical="center"/>
    </xf>
    <xf numFmtId="0" fontId="8" fillId="0" borderId="12" xfId="8" applyFont="1" applyBorder="1" applyAlignment="1">
      <alignment vertical="center"/>
    </xf>
    <xf numFmtId="0" fontId="16" fillId="0" borderId="24" xfId="8" applyFont="1" applyBorder="1" applyAlignment="1">
      <alignment horizontal="center" vertical="center"/>
    </xf>
    <xf numFmtId="0" fontId="16" fillId="0" borderId="38" xfId="8" applyFont="1" applyAlignment="1">
      <alignment horizontal="center" vertical="center"/>
    </xf>
    <xf numFmtId="0" fontId="1" fillId="0" borderId="38" xfId="8" applyAlignment="1">
      <alignment vertical="center"/>
    </xf>
    <xf numFmtId="0" fontId="8" fillId="0" borderId="25" xfId="8" applyFont="1" applyBorder="1" applyAlignment="1">
      <alignment vertical="center"/>
    </xf>
    <xf numFmtId="0" fontId="8" fillId="0" borderId="7" xfId="8" applyFont="1" applyBorder="1" applyAlignment="1">
      <alignment vertical="center"/>
    </xf>
    <xf numFmtId="0" fontId="8" fillId="0" borderId="26" xfId="8" applyFont="1" applyBorder="1" applyAlignment="1">
      <alignment vertical="center"/>
    </xf>
    <xf numFmtId="0" fontId="8" fillId="0" borderId="8" xfId="8" applyFont="1" applyBorder="1" applyAlignment="1">
      <alignment vertical="center"/>
    </xf>
    <xf numFmtId="0" fontId="18" fillId="0" borderId="41" xfId="8" applyFont="1" applyBorder="1" applyAlignment="1">
      <alignment horizontal="center" vertical="center" wrapText="1"/>
    </xf>
    <xf numFmtId="0" fontId="8" fillId="0" borderId="42" xfId="8" applyFont="1" applyBorder="1" applyAlignment="1">
      <alignment vertical="center"/>
    </xf>
    <xf numFmtId="0" fontId="8" fillId="0" borderId="43" xfId="8" applyFont="1" applyBorder="1" applyAlignment="1">
      <alignment vertical="center"/>
    </xf>
    <xf numFmtId="0" fontId="8" fillId="0" borderId="20" xfId="8" applyFont="1" applyBorder="1" applyAlignment="1">
      <alignment vertical="center"/>
    </xf>
    <xf numFmtId="0" fontId="7" fillId="0" borderId="2" xfId="8" applyFont="1" applyBorder="1" applyAlignment="1">
      <alignment horizontal="center" vertical="center" wrapText="1"/>
    </xf>
    <xf numFmtId="0" fontId="8" fillId="0" borderId="27" xfId="8" applyFont="1" applyBorder="1" applyAlignment="1">
      <alignment vertical="center"/>
    </xf>
    <xf numFmtId="0" fontId="8" fillId="0" borderId="3" xfId="8" applyFont="1" applyBorder="1" applyAlignment="1">
      <alignment vertical="center"/>
    </xf>
    <xf numFmtId="0" fontId="8" fillId="0" borderId="44" xfId="8" applyFont="1" applyBorder="1" applyAlignment="1">
      <alignment vertical="center"/>
    </xf>
    <xf numFmtId="0" fontId="8" fillId="0" borderId="45" xfId="8" applyFont="1" applyBorder="1" applyAlignment="1">
      <alignment vertical="center"/>
    </xf>
    <xf numFmtId="0" fontId="7" fillId="0" borderId="46" xfId="8" applyFont="1" applyBorder="1" applyAlignment="1">
      <alignment horizontal="center" vertical="center" wrapText="1"/>
    </xf>
    <xf numFmtId="0" fontId="8" fillId="0" borderId="47" xfId="8" applyFont="1" applyBorder="1" applyAlignment="1">
      <alignment vertical="center"/>
    </xf>
    <xf numFmtId="0" fontId="15" fillId="6" borderId="19" xfId="8" applyFont="1" applyFill="1" applyBorder="1" applyAlignment="1">
      <alignment horizontal="center" vertical="center"/>
    </xf>
    <xf numFmtId="0" fontId="18" fillId="0" borderId="41" xfId="8" applyFont="1" applyBorder="1" applyAlignment="1">
      <alignment horizontal="center" vertical="center"/>
    </xf>
    <xf numFmtId="0" fontId="18" fillId="0" borderId="38" xfId="8" applyFont="1" applyAlignment="1">
      <alignment horizontal="center" vertical="center"/>
    </xf>
    <xf numFmtId="0" fontId="26" fillId="4" borderId="36" xfId="8" applyFont="1" applyFill="1" applyBorder="1" applyAlignment="1">
      <alignment horizontal="center" vertical="center" wrapText="1"/>
    </xf>
    <xf numFmtId="0" fontId="26" fillId="4" borderId="34" xfId="8" applyFont="1" applyFill="1" applyBorder="1" applyAlignment="1">
      <alignment horizontal="center" vertical="center"/>
    </xf>
    <xf numFmtId="0" fontId="26" fillId="4" borderId="34" xfId="8" applyFont="1" applyFill="1" applyBorder="1" applyAlignment="1">
      <alignment horizontal="center" vertical="center" wrapText="1"/>
    </xf>
    <xf numFmtId="0" fontId="26" fillId="4" borderId="35" xfId="8" applyFont="1" applyFill="1" applyBorder="1" applyAlignment="1">
      <alignment horizontal="center" vertical="center"/>
    </xf>
    <xf numFmtId="0" fontId="26" fillId="4" borderId="35" xfId="8" applyFont="1" applyFill="1" applyBorder="1" applyAlignment="1">
      <alignment horizontal="center" vertical="center" wrapText="1"/>
    </xf>
    <xf numFmtId="0" fontId="15" fillId="0" borderId="21" xfId="8" applyFont="1" applyBorder="1" applyAlignment="1">
      <alignment horizontal="center" vertical="center" wrapText="1"/>
    </xf>
    <xf numFmtId="0" fontId="12" fillId="0" borderId="60" xfId="8" applyFont="1" applyBorder="1" applyAlignment="1">
      <alignment horizontal="center" vertical="center" wrapText="1"/>
    </xf>
    <xf numFmtId="0" fontId="12" fillId="0" borderId="60" xfId="8" applyFont="1" applyBorder="1" applyAlignment="1">
      <alignment horizontal="center" vertical="center"/>
    </xf>
    <xf numFmtId="0" fontId="12" fillId="0" borderId="16" xfId="8" applyFont="1" applyBorder="1" applyAlignment="1">
      <alignment horizontal="center" vertical="center" wrapText="1"/>
    </xf>
    <xf numFmtId="0" fontId="12" fillId="0" borderId="22" xfId="8" applyFont="1" applyBorder="1" applyAlignment="1">
      <alignment horizontal="left" vertical="center" wrapText="1"/>
    </xf>
    <xf numFmtId="0" fontId="12" fillId="16" borderId="4" xfId="8" applyFont="1" applyFill="1" applyBorder="1" applyAlignment="1">
      <alignment horizontal="center" vertical="center" wrapText="1"/>
    </xf>
    <xf numFmtId="9" fontId="44" fillId="0" borderId="34" xfId="8" applyNumberFormat="1" applyFont="1" applyBorder="1" applyAlignment="1">
      <alignment horizontal="center" vertical="center"/>
    </xf>
    <xf numFmtId="0" fontId="15" fillId="0" borderId="25" xfId="8" applyFont="1" applyBorder="1" applyAlignment="1">
      <alignment horizontal="center" vertical="center" wrapText="1"/>
    </xf>
    <xf numFmtId="0" fontId="8" fillId="0" borderId="6" xfId="8" applyFont="1" applyBorder="1"/>
    <xf numFmtId="0" fontId="8" fillId="0" borderId="9" xfId="8" applyFont="1" applyBorder="1"/>
    <xf numFmtId="0" fontId="8" fillId="0" borderId="6" xfId="8" applyFont="1" applyBorder="1" applyAlignment="1">
      <alignment wrapText="1"/>
    </xf>
    <xf numFmtId="0" fontId="12" fillId="0" borderId="34" xfId="8" applyFont="1" applyBorder="1" applyAlignment="1">
      <alignment horizontal="center" vertical="center" wrapText="1"/>
    </xf>
    <xf numFmtId="0" fontId="8" fillId="0" borderId="5" xfId="8" applyFont="1" applyBorder="1"/>
    <xf numFmtId="0" fontId="12" fillId="16" borderId="34" xfId="8" applyFont="1" applyFill="1" applyBorder="1" applyAlignment="1">
      <alignment horizontal="center" vertical="center" wrapText="1"/>
    </xf>
    <xf numFmtId="0" fontId="8" fillId="0" borderId="9" xfId="8" applyFont="1" applyBorder="1" applyAlignment="1">
      <alignment wrapText="1"/>
    </xf>
    <xf numFmtId="0" fontId="8" fillId="0" borderId="9" xfId="8" applyFont="1" applyBorder="1" applyAlignment="1">
      <alignment horizontal="center"/>
    </xf>
    <xf numFmtId="0" fontId="15" fillId="0" borderId="89" xfId="8" applyFont="1" applyBorder="1" applyAlignment="1">
      <alignment horizontal="center" vertical="center" wrapText="1"/>
    </xf>
    <xf numFmtId="0" fontId="20" fillId="10" borderId="4" xfId="8" applyFont="1" applyFill="1" applyBorder="1" applyAlignment="1">
      <alignment horizontal="center" vertical="center" wrapText="1"/>
    </xf>
    <xf numFmtId="0" fontId="12" fillId="10" borderId="4" xfId="8" applyFont="1" applyFill="1" applyBorder="1" applyAlignment="1">
      <alignment horizontal="center" vertical="center" wrapText="1"/>
    </xf>
    <xf numFmtId="0" fontId="12" fillId="0" borderId="43" xfId="8" applyFont="1" applyBorder="1" applyAlignment="1">
      <alignment horizontal="center" vertical="center" wrapText="1"/>
    </xf>
    <xf numFmtId="0" fontId="12" fillId="0" borderId="4" xfId="8" applyFont="1" applyBorder="1" applyAlignment="1">
      <alignment horizontal="center" vertical="center" wrapText="1"/>
    </xf>
    <xf numFmtId="0" fontId="8" fillId="0" borderId="7" xfId="8" applyFont="1" applyBorder="1"/>
    <xf numFmtId="0" fontId="26" fillId="9" borderId="58" xfId="8" applyFont="1" applyFill="1" applyBorder="1" applyAlignment="1">
      <alignment horizontal="center" vertical="center" wrapText="1"/>
    </xf>
    <xf numFmtId="0" fontId="26" fillId="9" borderId="49" xfId="8" applyFont="1" applyFill="1" applyBorder="1" applyAlignment="1">
      <alignment horizontal="center" vertical="center"/>
    </xf>
    <xf numFmtId="0" fontId="26" fillId="9" borderId="49" xfId="8" applyFont="1" applyFill="1" applyBorder="1" applyAlignment="1">
      <alignment horizontal="center" vertical="center" wrapText="1"/>
    </xf>
    <xf numFmtId="0" fontId="26" fillId="9" borderId="93" xfId="8" applyFont="1" applyFill="1" applyBorder="1" applyAlignment="1">
      <alignment horizontal="center" vertical="center"/>
    </xf>
    <xf numFmtId="0" fontId="26" fillId="19" borderId="48" xfId="8" applyFont="1" applyFill="1" applyBorder="1" applyAlignment="1">
      <alignment horizontal="center" vertical="center" wrapText="1"/>
    </xf>
    <xf numFmtId="0" fontId="15" fillId="0" borderId="48" xfId="8" applyFont="1" applyBorder="1" applyAlignment="1">
      <alignment horizontal="center" vertical="center" wrapText="1"/>
    </xf>
    <xf numFmtId="0" fontId="12" fillId="0" borderId="52" xfId="8" applyFont="1" applyBorder="1" applyAlignment="1">
      <alignment horizontal="center" vertical="center" wrapText="1"/>
    </xf>
    <xf numFmtId="0" fontId="12" fillId="0" borderId="52" xfId="8" applyFont="1" applyBorder="1" applyAlignment="1">
      <alignment horizontal="center" vertical="center"/>
    </xf>
    <xf numFmtId="0" fontId="12" fillId="0" borderId="52" xfId="8" applyFont="1" applyBorder="1" applyAlignment="1">
      <alignment horizontal="center" vertical="center" wrapText="1"/>
    </xf>
    <xf numFmtId="0" fontId="12" fillId="0" borderId="52" xfId="8" applyFont="1" applyBorder="1" applyAlignment="1" applyProtection="1">
      <alignment horizontal="center" vertical="center"/>
      <protection locked="0"/>
    </xf>
    <xf numFmtId="0" fontId="12" fillId="0" borderId="52" xfId="8" applyFont="1" applyBorder="1" applyAlignment="1" applyProtection="1">
      <alignment horizontal="center" vertical="center" wrapText="1"/>
      <protection locked="0"/>
    </xf>
    <xf numFmtId="0" fontId="12" fillId="0" borderId="54" xfId="8" applyFont="1" applyBorder="1" applyAlignment="1" applyProtection="1">
      <alignment horizontal="center" vertical="center" wrapText="1"/>
      <protection locked="0"/>
    </xf>
    <xf numFmtId="0" fontId="12" fillId="0" borderId="106" xfId="8" applyFont="1" applyBorder="1" applyAlignment="1">
      <alignment horizontal="center" vertical="center" wrapText="1"/>
    </xf>
    <xf numFmtId="0" fontId="12" fillId="0" borderId="48" xfId="8" applyFont="1" applyBorder="1" applyAlignment="1">
      <alignment horizontal="left" vertical="center" wrapText="1"/>
    </xf>
    <xf numFmtId="0" fontId="12" fillId="0" borderId="48" xfId="8" applyFont="1" applyBorder="1" applyAlignment="1">
      <alignment horizontal="center" vertical="center" wrapText="1"/>
    </xf>
    <xf numFmtId="0" fontId="12" fillId="0" borderId="48" xfId="8" applyFont="1" applyBorder="1" applyAlignment="1">
      <alignment wrapText="1"/>
    </xf>
    <xf numFmtId="0" fontId="12" fillId="0" borderId="51" xfId="8" applyFont="1" applyBorder="1" applyAlignment="1">
      <alignment horizontal="center" vertical="center" wrapText="1"/>
    </xf>
    <xf numFmtId="0" fontId="12" fillId="0" borderId="51" xfId="8" applyFont="1" applyBorder="1" applyAlignment="1">
      <alignment horizontal="center" vertical="center"/>
    </xf>
    <xf numFmtId="0" fontId="12" fillId="0" borderId="49" xfId="8" applyFont="1" applyBorder="1" applyAlignment="1">
      <alignment horizontal="center" vertical="center" wrapText="1"/>
    </xf>
    <xf numFmtId="0" fontId="12" fillId="0" borderId="51" xfId="8" applyFont="1" applyBorder="1" applyAlignment="1" applyProtection="1">
      <alignment horizontal="center" vertical="center"/>
      <protection locked="0"/>
    </xf>
    <xf numFmtId="0" fontId="12" fillId="0" borderId="48" xfId="8" applyFont="1" applyBorder="1" applyAlignment="1" applyProtection="1">
      <alignment horizontal="center" vertical="center" wrapText="1"/>
      <protection locked="0"/>
    </xf>
    <xf numFmtId="0" fontId="12" fillId="7" borderId="48" xfId="8" applyFont="1" applyFill="1" applyBorder="1" applyAlignment="1" applyProtection="1">
      <alignment horizontal="center" vertical="center" wrapText="1"/>
      <protection locked="0"/>
    </xf>
    <xf numFmtId="0" fontId="12" fillId="0" borderId="92" xfId="8" applyFont="1" applyBorder="1" applyAlignment="1">
      <alignment horizontal="center" vertical="center" wrapText="1"/>
    </xf>
    <xf numFmtId="0" fontId="12" fillId="0" borderId="48" xfId="8" applyFont="1" applyBorder="1" applyAlignment="1">
      <alignment horizontal="center" vertical="center" wrapText="1"/>
    </xf>
    <xf numFmtId="0" fontId="12" fillId="0" borderId="48" xfId="8" applyFont="1" applyBorder="1" applyAlignment="1">
      <alignment horizontal="center" vertical="center"/>
    </xf>
    <xf numFmtId="0" fontId="12" fillId="0" borderId="48" xfId="8" applyFont="1" applyBorder="1" applyAlignment="1" applyProtection="1">
      <alignment horizontal="center" vertical="center"/>
      <protection locked="0"/>
    </xf>
    <xf numFmtId="0" fontId="25" fillId="0" borderId="48" xfId="8" applyFont="1" applyBorder="1" applyAlignment="1" applyProtection="1">
      <alignment horizontal="center" vertical="center" wrapText="1"/>
      <protection locked="0"/>
    </xf>
    <xf numFmtId="0" fontId="12" fillId="0" borderId="56" xfId="8" applyFont="1" applyBorder="1" applyAlignment="1">
      <alignment horizontal="center" vertical="center" wrapText="1"/>
    </xf>
    <xf numFmtId="0" fontId="12" fillId="0" borderId="49" xfId="8" applyFont="1" applyBorder="1" applyAlignment="1" applyProtection="1">
      <alignment horizontal="center" vertical="center"/>
      <protection locked="0"/>
    </xf>
    <xf numFmtId="0" fontId="12" fillId="0" borderId="49" xfId="8" applyFont="1" applyBorder="1" applyAlignment="1" applyProtection="1">
      <alignment horizontal="center" vertical="center" wrapText="1"/>
      <protection locked="0"/>
    </xf>
    <xf numFmtId="0" fontId="12" fillId="0" borderId="51" xfId="8" applyFont="1" applyBorder="1" applyAlignment="1" applyProtection="1">
      <alignment horizontal="center" vertical="center" wrapText="1"/>
      <protection locked="0"/>
    </xf>
    <xf numFmtId="0" fontId="12" fillId="0" borderId="48" xfId="8" applyFont="1" applyBorder="1" applyAlignment="1" applyProtection="1">
      <alignment horizontal="left" vertical="center" wrapText="1"/>
      <protection locked="0"/>
    </xf>
    <xf numFmtId="0" fontId="20" fillId="8" borderId="48" xfId="8" applyFont="1" applyFill="1" applyBorder="1" applyAlignment="1">
      <alignment horizontal="center" vertical="center" wrapText="1"/>
    </xf>
    <xf numFmtId="0" fontId="12" fillId="8" borderId="48" xfId="8" applyFont="1" applyFill="1" applyBorder="1" applyAlignment="1" applyProtection="1">
      <alignment horizontal="center" vertical="center" wrapText="1"/>
      <protection locked="0"/>
    </xf>
    <xf numFmtId="0" fontId="12" fillId="0" borderId="57" xfId="8" applyFont="1" applyBorder="1" applyAlignment="1" applyProtection="1">
      <alignment horizontal="center" vertical="center" wrapText="1"/>
      <protection locked="0"/>
    </xf>
    <xf numFmtId="0" fontId="12" fillId="0" borderId="48" xfId="8" applyFont="1" applyBorder="1" applyAlignment="1" applyProtection="1">
      <alignment vertical="center" wrapText="1"/>
      <protection locked="0"/>
    </xf>
    <xf numFmtId="0" fontId="12" fillId="0" borderId="48" xfId="8" applyFont="1" applyBorder="1"/>
    <xf numFmtId="0" fontId="26" fillId="4" borderId="4" xfId="8" applyFont="1" applyFill="1" applyBorder="1" applyAlignment="1">
      <alignment horizontal="center" vertical="center"/>
    </xf>
    <xf numFmtId="0" fontId="12" fillId="0" borderId="16" xfId="8" applyFont="1" applyBorder="1" applyAlignment="1">
      <alignment horizontal="left" vertical="center" wrapText="1"/>
    </xf>
    <xf numFmtId="164" fontId="12" fillId="0" borderId="16" xfId="8" applyNumberFormat="1" applyFont="1" applyBorder="1" applyAlignment="1">
      <alignment horizontal="center" vertical="center" wrapText="1"/>
    </xf>
    <xf numFmtId="0" fontId="12" fillId="0" borderId="34" xfId="8" applyFont="1" applyBorder="1" applyAlignment="1">
      <alignment horizontal="left" vertical="center" wrapText="1"/>
    </xf>
    <xf numFmtId="0" fontId="8" fillId="0" borderId="25" xfId="8" applyFont="1" applyBorder="1" applyAlignment="1">
      <alignment horizontal="center"/>
    </xf>
    <xf numFmtId="0" fontId="12" fillId="0" borderId="4" xfId="8" applyFont="1" applyBorder="1" applyAlignment="1">
      <alignment horizontal="left" vertical="center" wrapText="1"/>
    </xf>
    <xf numFmtId="0" fontId="12" fillId="0" borderId="34" xfId="8" applyFont="1" applyBorder="1" applyAlignment="1">
      <alignment horizontal="left" vertical="center" wrapText="1"/>
    </xf>
    <xf numFmtId="0" fontId="8" fillId="0" borderId="28" xfId="8" applyFont="1" applyBorder="1" applyAlignment="1">
      <alignment horizontal="center"/>
    </xf>
    <xf numFmtId="0" fontId="12" fillId="10" borderId="4" xfId="8" applyFont="1" applyFill="1" applyBorder="1" applyAlignment="1">
      <alignment horizontal="left" vertical="center" wrapText="1"/>
    </xf>
    <xf numFmtId="0" fontId="26" fillId="4" borderId="41" xfId="8" applyFont="1" applyFill="1" applyBorder="1" applyAlignment="1">
      <alignment horizontal="center" vertical="center"/>
    </xf>
    <xf numFmtId="0" fontId="16" fillId="0" borderId="48" xfId="8" applyFont="1" applyBorder="1" applyAlignment="1">
      <alignment horizontal="center" vertical="center"/>
    </xf>
    <xf numFmtId="0" fontId="12" fillId="0" borderId="40" xfId="8" applyFont="1" applyBorder="1" applyAlignment="1">
      <alignment horizontal="center" vertical="center" wrapText="1"/>
    </xf>
    <xf numFmtId="0" fontId="12" fillId="7" borderId="48" xfId="8" applyFont="1" applyFill="1" applyBorder="1" applyAlignment="1">
      <alignment horizontal="justify" vertical="center" wrapText="1"/>
    </xf>
    <xf numFmtId="0" fontId="12" fillId="0" borderId="41" xfId="8" applyFont="1" applyBorder="1" applyAlignment="1">
      <alignment horizontal="center" vertical="center" wrapText="1"/>
    </xf>
    <xf numFmtId="0" fontId="28" fillId="7" borderId="48" xfId="8" applyFont="1" applyFill="1" applyBorder="1" applyAlignment="1">
      <alignment horizontal="justify" vertical="center" wrapText="1"/>
    </xf>
    <xf numFmtId="0" fontId="12" fillId="0" borderId="2" xfId="8" applyFont="1" applyBorder="1" applyAlignment="1">
      <alignment horizontal="center" vertical="center" wrapText="1"/>
    </xf>
    <xf numFmtId="0" fontId="12" fillId="10" borderId="41" xfId="8" applyFont="1" applyFill="1" applyBorder="1" applyAlignment="1">
      <alignment horizontal="center" vertical="center" wrapText="1"/>
    </xf>
    <xf numFmtId="0" fontId="26" fillId="0" borderId="48" xfId="8" applyFont="1" applyBorder="1" applyAlignment="1">
      <alignment horizontal="center" wrapText="1"/>
    </xf>
    <xf numFmtId="0" fontId="12" fillId="0" borderId="52" xfId="8" applyFont="1" applyBorder="1" applyAlignment="1">
      <alignment horizontal="left" vertical="center" wrapText="1"/>
    </xf>
    <xf numFmtId="0" fontId="12" fillId="0" borderId="52" xfId="8" applyFont="1" applyBorder="1" applyAlignment="1" applyProtection="1">
      <alignment horizontal="left" vertical="center" wrapText="1"/>
      <protection locked="0"/>
    </xf>
    <xf numFmtId="0" fontId="12" fillId="0" borderId="66" xfId="8" applyFont="1" applyBorder="1" applyAlignment="1">
      <alignment horizontal="center" vertical="center" wrapText="1"/>
    </xf>
    <xf numFmtId="0" fontId="12" fillId="0" borderId="67" xfId="8" applyFont="1" applyBorder="1" applyAlignment="1">
      <alignment horizontal="center" vertical="center" wrapText="1"/>
    </xf>
    <xf numFmtId="0" fontId="12" fillId="7" borderId="48" xfId="8" applyFont="1" applyFill="1" applyBorder="1" applyAlignment="1" applyProtection="1">
      <alignment horizontal="left" vertical="center" wrapText="1"/>
      <protection locked="0"/>
    </xf>
    <xf numFmtId="0" fontId="12" fillId="0" borderId="48" xfId="8" applyFont="1" applyBorder="1" applyAlignment="1">
      <alignment horizontal="center" vertical="center"/>
    </xf>
    <xf numFmtId="0" fontId="12" fillId="0" borderId="51" xfId="8" applyFont="1" applyBorder="1" applyAlignment="1" applyProtection="1">
      <alignment horizontal="left" vertical="center" wrapText="1"/>
      <protection locked="0"/>
    </xf>
    <xf numFmtId="0" fontId="20" fillId="8" borderId="48" xfId="8" applyFont="1" applyFill="1" applyBorder="1" applyAlignment="1">
      <alignment vertical="center" wrapText="1"/>
    </xf>
    <xf numFmtId="0" fontId="26" fillId="9" borderId="53" xfId="8" applyFont="1" applyFill="1" applyBorder="1" applyAlignment="1">
      <alignment horizontal="center" vertical="center" wrapText="1"/>
    </xf>
    <xf numFmtId="0" fontId="26" fillId="9" borderId="107" xfId="8" applyFont="1" applyFill="1" applyBorder="1" applyAlignment="1">
      <alignment horizontal="center" vertical="center"/>
    </xf>
    <xf numFmtId="0" fontId="26" fillId="9" borderId="107" xfId="8" applyFont="1" applyFill="1" applyBorder="1" applyAlignment="1">
      <alignment horizontal="center" vertical="center" wrapText="1"/>
    </xf>
    <xf numFmtId="0" fontId="26" fillId="9" borderId="97" xfId="8" applyFont="1" applyFill="1" applyBorder="1" applyAlignment="1">
      <alignment horizontal="center" vertical="center"/>
    </xf>
    <xf numFmtId="0" fontId="26" fillId="4" borderId="81" xfId="8" applyFont="1" applyFill="1" applyBorder="1" applyAlignment="1">
      <alignment horizontal="center" vertical="center" wrapText="1"/>
    </xf>
    <xf numFmtId="0" fontId="12" fillId="0" borderId="54" xfId="8" applyFont="1" applyBorder="1" applyAlignment="1">
      <alignment horizontal="center" vertical="center" wrapText="1"/>
    </xf>
    <xf numFmtId="0" fontId="12" fillId="0" borderId="108" xfId="8" applyFont="1" applyBorder="1" applyAlignment="1">
      <alignment horizontal="center" vertical="center" wrapText="1"/>
    </xf>
    <xf numFmtId="0" fontId="12" fillId="20" borderId="109" xfId="8" applyFont="1" applyFill="1" applyBorder="1" applyAlignment="1">
      <alignment horizontal="center" vertical="center" wrapText="1"/>
    </xf>
    <xf numFmtId="0" fontId="12" fillId="20" borderId="109" xfId="8" applyFont="1" applyFill="1" applyBorder="1" applyAlignment="1">
      <alignment horizontal="center" vertical="center"/>
    </xf>
    <xf numFmtId="0" fontId="12" fillId="20" borderId="110" xfId="8" applyFont="1" applyFill="1" applyBorder="1" applyAlignment="1">
      <alignment horizontal="center" vertical="center" wrapText="1"/>
    </xf>
    <xf numFmtId="0" fontId="12" fillId="20" borderId="90" xfId="8" applyFont="1" applyFill="1" applyBorder="1" applyAlignment="1">
      <alignment horizontal="center" vertical="center" wrapText="1"/>
    </xf>
    <xf numFmtId="0" fontId="12" fillId="0" borderId="50" xfId="8" applyFont="1" applyBorder="1" applyAlignment="1">
      <alignment horizontal="center" vertical="center" wrapText="1"/>
    </xf>
    <xf numFmtId="0" fontId="12" fillId="20" borderId="4" xfId="8" applyFont="1" applyFill="1" applyBorder="1" applyAlignment="1">
      <alignment horizontal="center" vertical="center" wrapText="1"/>
    </xf>
    <xf numFmtId="0" fontId="12" fillId="20" borderId="4" xfId="8" applyFont="1" applyFill="1" applyBorder="1" applyAlignment="1">
      <alignment horizontal="center" vertical="center"/>
    </xf>
    <xf numFmtId="0" fontId="8" fillId="0" borderId="111" xfId="8" applyFont="1" applyBorder="1"/>
    <xf numFmtId="0" fontId="12" fillId="0" borderId="49" xfId="8" applyFont="1" applyBorder="1" applyAlignment="1">
      <alignment horizontal="center" vertical="center"/>
    </xf>
    <xf numFmtId="0" fontId="12" fillId="0" borderId="49" xfId="8" applyFont="1" applyBorder="1" applyAlignment="1" applyProtection="1">
      <alignment horizontal="left" vertical="center" wrapText="1"/>
      <protection locked="0"/>
    </xf>
    <xf numFmtId="0" fontId="12" fillId="0" borderId="93" xfId="8" applyFont="1" applyBorder="1" applyAlignment="1">
      <alignment horizontal="center" vertical="center" wrapText="1"/>
    </xf>
    <xf numFmtId="0" fontId="20" fillId="10" borderId="34" xfId="8" applyFont="1" applyFill="1" applyBorder="1" applyAlignment="1">
      <alignment horizontal="center" vertical="center" wrapText="1"/>
    </xf>
    <xf numFmtId="0" fontId="12" fillId="14" borderId="34" xfId="8" applyFont="1" applyFill="1" applyBorder="1" applyAlignment="1">
      <alignment horizontal="center" vertical="center" wrapText="1"/>
    </xf>
    <xf numFmtId="0" fontId="12" fillId="20" borderId="112" xfId="8" applyFont="1" applyFill="1" applyBorder="1" applyAlignment="1">
      <alignment horizontal="center" vertical="center" wrapText="1"/>
    </xf>
    <xf numFmtId="0" fontId="12" fillId="0" borderId="91" xfId="8" applyFont="1" applyBorder="1" applyAlignment="1">
      <alignment horizontal="center" vertical="center" wrapText="1"/>
    </xf>
    <xf numFmtId="0" fontId="1" fillId="0" borderId="48" xfId="8" applyBorder="1"/>
    <xf numFmtId="0" fontId="22" fillId="0" borderId="48" xfId="8" applyFont="1" applyBorder="1" applyAlignment="1">
      <alignment horizontal="center" vertical="center" wrapText="1"/>
    </xf>
    <xf numFmtId="0" fontId="12" fillId="0" borderId="48" xfId="8" applyFont="1" applyBorder="1" applyAlignment="1" applyProtection="1">
      <alignment horizontal="center" vertical="center"/>
      <protection locked="0"/>
    </xf>
    <xf numFmtId="0" fontId="22" fillId="0" borderId="48" xfId="8" applyFont="1" applyBorder="1" applyAlignment="1">
      <alignment horizontal="center" vertical="center"/>
    </xf>
    <xf numFmtId="0" fontId="22" fillId="0" borderId="48" xfId="8" applyFont="1" applyBorder="1" applyAlignment="1">
      <alignment vertical="center" wrapText="1"/>
    </xf>
    <xf numFmtId="0" fontId="12" fillId="20" borderId="113" xfId="8" applyFont="1" applyFill="1" applyBorder="1" applyAlignment="1">
      <alignment horizontal="center" vertical="center" wrapText="1"/>
    </xf>
    <xf numFmtId="0" fontId="12" fillId="20" borderId="7" xfId="8" applyFont="1" applyFill="1" applyBorder="1" applyAlignment="1">
      <alignment horizontal="center" vertical="center"/>
    </xf>
    <xf numFmtId="0" fontId="12" fillId="20" borderId="48" xfId="8" applyFont="1" applyFill="1" applyBorder="1" applyAlignment="1">
      <alignment horizontal="center" vertical="center" wrapText="1"/>
    </xf>
    <xf numFmtId="0" fontId="12" fillId="20" borderId="114" xfId="8" applyFont="1" applyFill="1" applyBorder="1" applyAlignment="1">
      <alignment horizontal="center" vertical="center" wrapText="1"/>
    </xf>
    <xf numFmtId="0" fontId="26" fillId="9" borderId="59" xfId="8" applyFont="1" applyFill="1" applyBorder="1" applyAlignment="1">
      <alignment horizontal="center" vertical="center"/>
    </xf>
    <xf numFmtId="0" fontId="26" fillId="21" borderId="48" xfId="8" applyFont="1" applyFill="1" applyBorder="1" applyAlignment="1">
      <alignment horizontal="center" vertical="center" wrapText="1"/>
    </xf>
    <xf numFmtId="0" fontId="7" fillId="0" borderId="48" xfId="8" applyFont="1" applyBorder="1" applyAlignment="1">
      <alignment horizontal="center" vertical="center" wrapText="1"/>
    </xf>
    <xf numFmtId="0" fontId="12" fillId="0" borderId="48" xfId="8" applyFont="1" applyBorder="1" applyAlignment="1" applyProtection="1">
      <alignment horizontal="center" vertical="center" wrapText="1"/>
      <protection locked="0"/>
    </xf>
    <xf numFmtId="17" fontId="12" fillId="0" borderId="48" xfId="8" applyNumberFormat="1" applyFont="1" applyBorder="1" applyAlignment="1" applyProtection="1">
      <alignment horizontal="center" vertical="center" wrapText="1"/>
      <protection locked="0"/>
    </xf>
    <xf numFmtId="0" fontId="22" fillId="0" borderId="48" xfId="8" applyFont="1" applyBorder="1" applyAlignment="1">
      <alignment horizontal="center" vertical="center" wrapText="1"/>
    </xf>
    <xf numFmtId="0" fontId="12" fillId="0" borderId="48" xfId="8" applyFont="1" applyBorder="1" applyAlignment="1">
      <alignment vertical="center" wrapText="1"/>
    </xf>
    <xf numFmtId="0" fontId="12" fillId="0" borderId="48" xfId="8" applyFont="1" applyBorder="1" applyAlignment="1">
      <alignment vertical="center"/>
    </xf>
    <xf numFmtId="0" fontId="22" fillId="0" borderId="49" xfId="8" applyFont="1" applyBorder="1" applyAlignment="1">
      <alignment horizontal="center" vertical="center" wrapText="1"/>
    </xf>
    <xf numFmtId="0" fontId="22" fillId="0" borderId="50" xfId="8" applyFont="1" applyBorder="1" applyAlignment="1">
      <alignment horizontal="center" vertical="center" wrapText="1"/>
    </xf>
    <xf numFmtId="0" fontId="22" fillId="0" borderId="51" xfId="8" applyFont="1" applyBorder="1" applyAlignment="1">
      <alignment horizontal="center" vertical="center" wrapText="1"/>
    </xf>
    <xf numFmtId="0" fontId="22" fillId="0" borderId="48" xfId="8" applyFont="1" applyBorder="1" applyAlignment="1">
      <alignment vertical="center"/>
    </xf>
    <xf numFmtId="17" fontId="12" fillId="0" borderId="48" xfId="8" applyNumberFormat="1" applyFont="1" applyBorder="1" applyAlignment="1" applyProtection="1">
      <alignment horizontal="center" vertical="center" wrapText="1"/>
      <protection locked="0"/>
    </xf>
    <xf numFmtId="0" fontId="32" fillId="11" borderId="115" xfId="8" applyFont="1" applyFill="1" applyBorder="1" applyAlignment="1">
      <alignment horizontal="center" vertical="top" wrapText="1"/>
    </xf>
    <xf numFmtId="0" fontId="27" fillId="0" borderId="48" xfId="8" applyFont="1" applyBorder="1" applyAlignment="1" applyProtection="1">
      <alignment horizontal="center" vertical="center" wrapText="1"/>
      <protection locked="0"/>
    </xf>
    <xf numFmtId="0" fontId="28" fillId="0" borderId="48" xfId="8" applyFont="1" applyBorder="1" applyAlignment="1" applyProtection="1">
      <alignment horizontal="center" vertical="center" wrapText="1"/>
      <protection locked="0"/>
    </xf>
    <xf numFmtId="0" fontId="12" fillId="0" borderId="74" xfId="8" applyFont="1" applyBorder="1" applyAlignment="1">
      <alignment horizontal="center" vertical="center" wrapText="1"/>
    </xf>
    <xf numFmtId="0" fontId="12" fillId="12" borderId="48" xfId="8" applyFont="1" applyFill="1" applyBorder="1" applyAlignment="1">
      <alignment horizontal="center" vertical="center" wrapText="1"/>
    </xf>
    <xf numFmtId="0" fontId="12" fillId="0" borderId="65" xfId="8" applyFont="1" applyBorder="1" applyAlignment="1">
      <alignment horizontal="center" vertical="center" wrapText="1"/>
    </xf>
    <xf numFmtId="0" fontId="27" fillId="8" borderId="48" xfId="8" applyFont="1" applyFill="1" applyBorder="1" applyAlignment="1" applyProtection="1">
      <alignment horizontal="center" vertical="center" wrapText="1"/>
      <protection locked="0"/>
    </xf>
    <xf numFmtId="0" fontId="29" fillId="0" borderId="48" xfId="8" applyFont="1" applyBorder="1" applyAlignment="1">
      <alignment horizontal="center" vertical="center"/>
    </xf>
    <xf numFmtId="0" fontId="12" fillId="12" borderId="48" xfId="8" applyFont="1" applyFill="1" applyBorder="1" applyAlignment="1">
      <alignment horizontal="center" vertical="center"/>
    </xf>
    <xf numFmtId="0" fontId="29" fillId="0" borderId="48" xfId="8" applyFont="1" applyBorder="1" applyAlignment="1">
      <alignment horizontal="center" vertical="center" wrapText="1"/>
    </xf>
    <xf numFmtId="0" fontId="33" fillId="12" borderId="99" xfId="8" applyFont="1" applyFill="1" applyBorder="1" applyAlignment="1">
      <alignment horizontal="center" vertical="center" wrapText="1"/>
    </xf>
    <xf numFmtId="0" fontId="26" fillId="3" borderId="116" xfId="8" applyFont="1" applyFill="1" applyBorder="1" applyAlignment="1">
      <alignment horizontal="center" vertical="center" wrapText="1"/>
    </xf>
    <xf numFmtId="0" fontId="26" fillId="3" borderId="117" xfId="8" applyFont="1" applyFill="1" applyBorder="1" applyAlignment="1">
      <alignment horizontal="center" vertical="center" wrapText="1"/>
    </xf>
    <xf numFmtId="0" fontId="12" fillId="0" borderId="48" xfId="8" applyFont="1" applyBorder="1" applyAlignment="1">
      <alignment horizontal="left" vertical="top" wrapText="1"/>
    </xf>
    <xf numFmtId="0" fontId="12" fillId="0" borderId="4" xfId="8" applyFont="1" applyBorder="1" applyAlignment="1">
      <alignment vertical="top" wrapText="1"/>
    </xf>
    <xf numFmtId="0" fontId="12" fillId="0" borderId="34" xfId="8" applyFont="1" applyBorder="1" applyAlignment="1">
      <alignment horizontal="center" vertical="top" wrapText="1"/>
    </xf>
    <xf numFmtId="0" fontId="36" fillId="0" borderId="48" xfId="8" applyFont="1" applyBorder="1"/>
    <xf numFmtId="0" fontId="17" fillId="0" borderId="48" xfId="8" applyFont="1" applyBorder="1" applyAlignment="1">
      <alignment vertical="top" wrapText="1"/>
    </xf>
    <xf numFmtId="0" fontId="36" fillId="0" borderId="6" xfId="8" applyFont="1" applyBorder="1"/>
    <xf numFmtId="0" fontId="12" fillId="0" borderId="48" xfId="8" applyFont="1" applyBorder="1" applyAlignment="1">
      <alignment vertical="top" wrapText="1"/>
    </xf>
    <xf numFmtId="0" fontId="14" fillId="0" borderId="48" xfId="8" applyFont="1" applyBorder="1"/>
    <xf numFmtId="0" fontId="14" fillId="0" borderId="48" xfId="8" applyFont="1" applyBorder="1" applyAlignment="1">
      <alignment horizontal="left" vertical="top" wrapText="1"/>
    </xf>
    <xf numFmtId="0" fontId="11" fillId="14" borderId="48" xfId="8" applyFont="1" applyFill="1" applyBorder="1" applyAlignment="1">
      <alignment vertical="center" wrapText="1"/>
    </xf>
    <xf numFmtId="0" fontId="14" fillId="0" borderId="48" xfId="8" applyFont="1" applyBorder="1" applyAlignment="1">
      <alignment vertical="top" wrapText="1"/>
    </xf>
    <xf numFmtId="0" fontId="14" fillId="0" borderId="38" xfId="8" applyFont="1" applyAlignment="1">
      <alignment horizontal="center" vertical="top" wrapText="1"/>
    </xf>
    <xf numFmtId="0" fontId="36" fillId="0" borderId="9" xfId="8" applyFont="1" applyBorder="1"/>
    <xf numFmtId="0" fontId="12" fillId="0" borderId="48" xfId="8" applyFont="1" applyBorder="1" applyAlignment="1">
      <alignment horizontal="center" wrapText="1"/>
    </xf>
    <xf numFmtId="0" fontId="17" fillId="0" borderId="4" xfId="8" applyFont="1" applyBorder="1" applyAlignment="1">
      <alignment vertical="top" wrapText="1"/>
    </xf>
    <xf numFmtId="0" fontId="17" fillId="0" borderId="34" xfId="8" applyFont="1" applyBorder="1" applyAlignment="1">
      <alignment horizontal="center" vertical="top" wrapText="1"/>
    </xf>
    <xf numFmtId="0" fontId="17" fillId="0" borderId="48" xfId="8" applyFont="1" applyBorder="1" applyAlignment="1">
      <alignment horizontal="center" vertical="center"/>
    </xf>
    <xf numFmtId="0" fontId="17" fillId="0" borderId="34" xfId="8" applyFont="1" applyBorder="1" applyAlignment="1">
      <alignment vertical="top" wrapText="1"/>
    </xf>
    <xf numFmtId="0" fontId="26" fillId="0" borderId="48" xfId="8" applyFont="1" applyBorder="1" applyAlignment="1">
      <alignment horizontal="center" vertical="center"/>
    </xf>
    <xf numFmtId="0" fontId="12" fillId="0" borderId="38" xfId="8" applyFont="1"/>
    <xf numFmtId="0" fontId="12" fillId="0" borderId="48" xfId="8" applyFont="1" applyBorder="1" applyAlignment="1">
      <alignment horizontal="left" vertical="center" wrapText="1"/>
    </xf>
    <xf numFmtId="0" fontId="45" fillId="0" borderId="48" xfId="8" applyFont="1" applyBorder="1" applyAlignment="1">
      <alignment vertical="center" wrapText="1"/>
    </xf>
    <xf numFmtId="0" fontId="12" fillId="8" borderId="48" xfId="8" applyFont="1" applyFill="1" applyBorder="1" applyAlignment="1" applyProtection="1">
      <alignment horizontal="left" vertical="center" wrapText="1"/>
      <protection locked="0"/>
    </xf>
    <xf numFmtId="0" fontId="15" fillId="0" borderId="53" xfId="8" applyFont="1" applyBorder="1" applyAlignment="1">
      <alignment horizontal="center" vertical="center" wrapText="1"/>
    </xf>
    <xf numFmtId="0" fontId="12" fillId="0" borderId="54" xfId="8" applyFont="1" applyBorder="1" applyAlignment="1" applyProtection="1">
      <alignment horizontal="center" vertical="center" wrapText="1"/>
      <protection locked="0"/>
    </xf>
    <xf numFmtId="0" fontId="12" fillId="15" borderId="52" xfId="8" applyFont="1" applyFill="1" applyBorder="1" applyAlignment="1" applyProtection="1">
      <alignment horizontal="left" vertical="center" wrapText="1"/>
      <protection locked="0"/>
    </xf>
    <xf numFmtId="0" fontId="12" fillId="0" borderId="52" xfId="8" applyFont="1" applyBorder="1" applyAlignment="1" applyProtection="1">
      <alignment vertical="center" wrapText="1"/>
      <protection locked="0"/>
    </xf>
    <xf numFmtId="0" fontId="12" fillId="0" borderId="74" xfId="8" applyFont="1" applyBorder="1" applyAlignment="1">
      <alignment horizontal="left" vertical="center" wrapText="1"/>
    </xf>
    <xf numFmtId="0" fontId="15" fillId="0" borderId="55" xfId="8" applyFont="1" applyBorder="1" applyAlignment="1">
      <alignment horizontal="center" vertical="center" wrapText="1"/>
    </xf>
    <xf numFmtId="0" fontId="12" fillId="0" borderId="50" xfId="8" applyFont="1" applyBorder="1" applyAlignment="1" applyProtection="1">
      <alignment horizontal="center" vertical="center" wrapText="1"/>
      <protection locked="0"/>
    </xf>
    <xf numFmtId="0" fontId="12" fillId="15" borderId="48" xfId="8" applyFont="1" applyFill="1" applyBorder="1" applyAlignment="1" applyProtection="1">
      <alignment horizontal="left" vertical="center" wrapText="1"/>
      <protection locked="0"/>
    </xf>
    <xf numFmtId="0" fontId="12" fillId="0" borderId="65" xfId="8" applyFont="1" applyBorder="1" applyAlignment="1">
      <alignment horizontal="left" vertical="center" wrapText="1"/>
    </xf>
    <xf numFmtId="0" fontId="12" fillId="0" borderId="51" xfId="8" applyFont="1" applyBorder="1" applyAlignment="1" applyProtection="1">
      <alignment horizontal="center" vertical="center" wrapText="1"/>
      <protection locked="0"/>
    </xf>
    <xf numFmtId="0" fontId="15" fillId="0" borderId="118" xfId="8" applyFont="1" applyBorder="1" applyAlignment="1">
      <alignment horizontal="center" vertical="center" wrapText="1"/>
    </xf>
    <xf numFmtId="0" fontId="26" fillId="3" borderId="119" xfId="8" applyFont="1" applyFill="1" applyBorder="1" applyAlignment="1">
      <alignment horizontal="center" vertical="center" wrapText="1"/>
    </xf>
    <xf numFmtId="0" fontId="8" fillId="0" borderId="48" xfId="8" applyFont="1" applyBorder="1" applyAlignment="1">
      <alignment horizontal="center" vertical="center"/>
    </xf>
    <xf numFmtId="0" fontId="12" fillId="0" borderId="34" xfId="8" applyFont="1" applyBorder="1" applyAlignment="1">
      <alignment horizontal="center" vertical="center" wrapText="1"/>
    </xf>
    <xf numFmtId="0" fontId="12" fillId="0" borderId="4" xfId="8" applyFont="1" applyBorder="1" applyAlignment="1">
      <alignment vertical="center" wrapText="1"/>
    </xf>
    <xf numFmtId="0" fontId="12" fillId="0" borderId="4" xfId="8" applyFont="1" applyBorder="1" applyAlignment="1">
      <alignment horizontal="left" vertical="top" wrapText="1"/>
    </xf>
    <xf numFmtId="0" fontId="8" fillId="0" borderId="48" xfId="8" applyFont="1" applyBorder="1"/>
    <xf numFmtId="0" fontId="8" fillId="0" borderId="48" xfId="8" applyFont="1" applyBorder="1" applyAlignment="1">
      <alignment horizontal="center" vertical="center"/>
    </xf>
    <xf numFmtId="0" fontId="12" fillId="0" borderId="34" xfId="8" applyFont="1" applyBorder="1" applyAlignment="1">
      <alignment horizontal="center" vertical="center"/>
    </xf>
    <xf numFmtId="0" fontId="12" fillId="0" borderId="38" xfId="8" applyFont="1" applyAlignment="1">
      <alignment horizontal="center" vertical="center" wrapText="1"/>
    </xf>
    <xf numFmtId="0" fontId="12" fillId="0" borderId="120" xfId="8" applyFont="1" applyBorder="1" applyAlignment="1">
      <alignment horizontal="center" vertical="center" wrapText="1"/>
    </xf>
    <xf numFmtId="0" fontId="12" fillId="0" borderId="5" xfId="8" applyFont="1" applyBorder="1" applyAlignment="1">
      <alignment horizontal="left" vertical="top" wrapText="1"/>
    </xf>
    <xf numFmtId="0" fontId="12" fillId="0" borderId="121" xfId="8" applyFont="1" applyBorder="1" applyAlignment="1">
      <alignment horizontal="center" vertical="center" wrapText="1"/>
    </xf>
    <xf numFmtId="0" fontId="12" fillId="0" borderId="9" xfId="8" applyFont="1" applyBorder="1" applyAlignment="1">
      <alignment horizontal="center" vertical="center" wrapText="1"/>
    </xf>
    <xf numFmtId="0" fontId="12" fillId="0" borderId="6" xfId="8" applyFont="1" applyBorder="1" applyAlignment="1">
      <alignment horizontal="center" vertical="center" wrapText="1"/>
    </xf>
    <xf numFmtId="0" fontId="12" fillId="0" borderId="38" xfId="8" applyFont="1" applyAlignment="1">
      <alignment vertical="top" wrapText="1"/>
    </xf>
    <xf numFmtId="0" fontId="12" fillId="0" borderId="3" xfId="8" applyFont="1" applyBorder="1" applyAlignment="1">
      <alignment horizontal="center" vertical="center" wrapText="1"/>
    </xf>
    <xf numFmtId="0" fontId="18" fillId="0" borderId="34" xfId="8" applyFont="1" applyBorder="1" applyAlignment="1">
      <alignment horizontal="center" vertical="center" wrapText="1"/>
    </xf>
    <xf numFmtId="0" fontId="8" fillId="0" borderId="8" xfId="8" applyFont="1" applyBorder="1"/>
    <xf numFmtId="0" fontId="28" fillId="0" borderId="4" xfId="8" applyFont="1" applyBorder="1" applyAlignment="1">
      <alignment vertical="top" wrapText="1"/>
    </xf>
    <xf numFmtId="0" fontId="20" fillId="10" borderId="43" xfId="8" applyFont="1" applyFill="1" applyBorder="1" applyAlignment="1">
      <alignment horizontal="center" vertical="center" wrapText="1"/>
    </xf>
    <xf numFmtId="0" fontId="18" fillId="0" borderId="48" xfId="8" applyFont="1" applyBorder="1" applyAlignment="1">
      <alignment horizontal="left" vertical="center" wrapText="1"/>
    </xf>
    <xf numFmtId="0" fontId="12" fillId="0" borderId="39" xfId="8" applyFont="1" applyBorder="1" applyAlignment="1">
      <alignment horizontal="center" vertical="center" wrapText="1"/>
    </xf>
    <xf numFmtId="0" fontId="46" fillId="0" borderId="48" xfId="8" applyFont="1" applyBorder="1" applyAlignment="1">
      <alignment horizontal="center" vertical="center" wrapText="1"/>
    </xf>
    <xf numFmtId="0" fontId="8" fillId="0" borderId="105" xfId="8" applyFont="1" applyBorder="1"/>
    <xf numFmtId="0" fontId="8" fillId="0" borderId="48" xfId="8" applyFont="1" applyBorder="1" applyAlignment="1">
      <alignment horizontal="center"/>
    </xf>
    <xf numFmtId="0" fontId="12" fillId="0" borderId="7" xfId="8" applyFont="1" applyBorder="1" applyAlignment="1">
      <alignment horizontal="center" vertical="center" wrapText="1"/>
    </xf>
    <xf numFmtId="0" fontId="26" fillId="4" borderId="4" xfId="8" applyFont="1" applyFill="1" applyBorder="1" applyAlignment="1">
      <alignment horizontal="center" vertical="center" wrapText="1"/>
    </xf>
    <xf numFmtId="0" fontId="12" fillId="16" borderId="16" xfId="8" applyFont="1" applyFill="1" applyBorder="1" applyAlignment="1">
      <alignment horizontal="left" vertical="center" wrapText="1"/>
    </xf>
    <xf numFmtId="0" fontId="14" fillId="0" borderId="4" xfId="8" applyFont="1" applyBorder="1" applyAlignment="1">
      <alignment horizontal="left" vertical="center" wrapText="1"/>
    </xf>
    <xf numFmtId="0" fontId="14" fillId="0" borderId="4" xfId="8" applyFont="1" applyBorder="1" applyAlignment="1">
      <alignment horizontal="center" vertical="center" wrapText="1"/>
    </xf>
    <xf numFmtId="0" fontId="14" fillId="0" borderId="41" xfId="8" applyFont="1" applyBorder="1" applyAlignment="1">
      <alignment horizontal="center" vertical="center" wrapText="1"/>
    </xf>
    <xf numFmtId="0" fontId="10" fillId="0" borderId="4" xfId="8" applyFont="1" applyBorder="1" applyAlignment="1">
      <alignment horizontal="left" vertical="center" wrapText="1"/>
    </xf>
    <xf numFmtId="0" fontId="10" fillId="0" borderId="4" xfId="8" applyFont="1" applyBorder="1" applyAlignment="1">
      <alignment wrapText="1"/>
    </xf>
    <xf numFmtId="0" fontId="12" fillId="16" borderId="34" xfId="8" applyFont="1" applyFill="1" applyBorder="1" applyAlignment="1">
      <alignment horizontal="left" vertical="center" wrapText="1"/>
    </xf>
    <xf numFmtId="0" fontId="10" fillId="0" borderId="4" xfId="8" applyFont="1" applyBorder="1" applyAlignment="1">
      <alignment horizontal="center" vertical="center" wrapText="1"/>
    </xf>
    <xf numFmtId="0" fontId="48" fillId="0" borderId="4" xfId="8" applyFont="1" applyBorder="1" applyAlignment="1">
      <alignment horizontal="left" vertical="center" wrapText="1"/>
    </xf>
    <xf numFmtId="0" fontId="26" fillId="0" borderId="48" xfId="8" applyFont="1" applyBorder="1" applyAlignment="1">
      <alignment horizontal="center" vertical="center" wrapText="1"/>
    </xf>
    <xf numFmtId="0" fontId="12" fillId="7" borderId="48" xfId="8" applyFont="1" applyFill="1" applyBorder="1" applyAlignment="1">
      <alignment horizontal="center" vertical="center" wrapText="1"/>
    </xf>
    <xf numFmtId="0" fontId="12" fillId="7" borderId="48" xfId="8" applyFont="1" applyFill="1" applyBorder="1" applyAlignment="1">
      <alignment horizontal="center" vertical="center"/>
    </xf>
    <xf numFmtId="0" fontId="12" fillId="7" borderId="48" xfId="8" applyFont="1" applyFill="1" applyBorder="1" applyAlignment="1">
      <alignment horizontal="center" vertical="center" wrapText="1"/>
    </xf>
    <xf numFmtId="0" fontId="12" fillId="7" borderId="48" xfId="8" applyFont="1" applyFill="1" applyBorder="1" applyAlignment="1" applyProtection="1">
      <alignment horizontal="center" vertical="center"/>
      <protection locked="0"/>
    </xf>
    <xf numFmtId="0" fontId="12" fillId="7" borderId="49" xfId="8" applyFont="1" applyFill="1" applyBorder="1" applyAlignment="1" applyProtection="1">
      <alignment horizontal="center" vertical="center" wrapText="1"/>
      <protection locked="0"/>
    </xf>
    <xf numFmtId="14" fontId="12" fillId="7" borderId="49" xfId="8" applyNumberFormat="1" applyFont="1" applyFill="1" applyBorder="1" applyAlignment="1" applyProtection="1">
      <alignment horizontal="center" vertical="center" wrapText="1"/>
      <protection locked="0"/>
    </xf>
    <xf numFmtId="0" fontId="12" fillId="7" borderId="50" xfId="8" applyFont="1" applyFill="1" applyBorder="1" applyAlignment="1" applyProtection="1">
      <alignment horizontal="center" vertical="center" wrapText="1"/>
      <protection locked="0"/>
    </xf>
    <xf numFmtId="0" fontId="12" fillId="7" borderId="49" xfId="8" applyFont="1" applyFill="1" applyBorder="1" applyAlignment="1">
      <alignment horizontal="center" vertical="center" wrapText="1"/>
    </xf>
    <xf numFmtId="0" fontId="12" fillId="7" borderId="50" xfId="8" applyFont="1" applyFill="1" applyBorder="1" applyAlignment="1">
      <alignment horizontal="center" vertical="center" wrapText="1"/>
    </xf>
    <xf numFmtId="0" fontId="12" fillId="7" borderId="51" xfId="8" applyFont="1" applyFill="1" applyBorder="1" applyAlignment="1">
      <alignment horizontal="center" vertical="center" wrapText="1"/>
    </xf>
    <xf numFmtId="0" fontId="12" fillId="7" borderId="48" xfId="8" applyFont="1" applyFill="1" applyBorder="1" applyAlignment="1" applyProtection="1">
      <alignment horizontal="center" vertical="center"/>
      <protection locked="0"/>
    </xf>
    <xf numFmtId="0" fontId="26" fillId="8" borderId="48" xfId="8" applyFont="1" applyFill="1" applyBorder="1" applyAlignment="1">
      <alignment horizontal="center" vertical="center" wrapText="1"/>
    </xf>
    <xf numFmtId="14" fontId="12" fillId="7" borderId="48" xfId="8" applyNumberFormat="1" applyFont="1" applyFill="1" applyBorder="1" applyAlignment="1" applyProtection="1">
      <alignment horizontal="center" vertical="center" wrapText="1"/>
      <protection locked="0"/>
    </xf>
    <xf numFmtId="0" fontId="28" fillId="0" borderId="49" xfId="8" applyFont="1" applyBorder="1" applyAlignment="1">
      <alignment horizontal="center" vertical="center" wrapText="1"/>
    </xf>
    <xf numFmtId="0" fontId="12" fillId="7" borderId="48" xfId="8" applyFont="1" applyFill="1" applyBorder="1" applyAlignment="1">
      <alignment horizontal="left" vertical="center" wrapText="1"/>
    </xf>
    <xf numFmtId="0" fontId="25" fillId="7" borderId="48" xfId="8" applyFont="1" applyFill="1" applyBorder="1" applyAlignment="1" applyProtection="1">
      <alignment horizontal="left" vertical="center" wrapText="1"/>
      <protection locked="0"/>
    </xf>
    <xf numFmtId="0" fontId="25" fillId="7" borderId="48" xfId="8" applyFont="1" applyFill="1" applyBorder="1" applyAlignment="1">
      <alignment vertical="center" wrapText="1"/>
    </xf>
    <xf numFmtId="0" fontId="28" fillId="0" borderId="50" xfId="8" applyFont="1" applyBorder="1" applyAlignment="1">
      <alignment horizontal="center" vertical="center" wrapText="1"/>
    </xf>
    <xf numFmtId="0" fontId="28" fillId="0" borderId="51" xfId="8" applyFont="1" applyBorder="1" applyAlignment="1">
      <alignment horizontal="center" vertical="center" wrapText="1"/>
    </xf>
    <xf numFmtId="0" fontId="12" fillId="7" borderId="48" xfId="8" applyFont="1" applyFill="1" applyBorder="1" applyAlignment="1">
      <alignment vertical="center" wrapText="1"/>
    </xf>
    <xf numFmtId="0" fontId="26" fillId="4" borderId="41" xfId="8" applyFont="1" applyFill="1" applyBorder="1" applyAlignment="1">
      <alignment horizontal="center" vertical="center" wrapText="1"/>
    </xf>
    <xf numFmtId="0" fontId="12" fillId="0" borderId="51" xfId="8" applyFont="1" applyBorder="1" applyAlignment="1">
      <alignment horizontal="center" vertical="center" wrapText="1"/>
    </xf>
    <xf numFmtId="0" fontId="12" fillId="0" borderId="92" xfId="8" applyFont="1" applyBorder="1" applyAlignment="1">
      <alignment horizontal="center" vertical="center" wrapText="1"/>
    </xf>
    <xf numFmtId="0" fontId="12" fillId="0" borderId="56" xfId="8" applyFont="1" applyBorder="1" applyAlignment="1">
      <alignment horizontal="center" vertical="center" wrapText="1"/>
    </xf>
    <xf numFmtId="0" fontId="12" fillId="0" borderId="38" xfId="8" applyFont="1" applyAlignment="1">
      <alignment horizontal="left" vertical="center" wrapText="1"/>
    </xf>
    <xf numFmtId="0" fontId="11" fillId="0" borderId="48" xfId="8" applyFont="1" applyBorder="1" applyAlignment="1">
      <alignment horizontal="left" vertical="center" wrapText="1"/>
    </xf>
    <xf numFmtId="0" fontId="36" fillId="15" borderId="52" xfId="8" applyFont="1" applyFill="1" applyBorder="1" applyAlignment="1">
      <alignment horizontal="center" vertical="center" wrapText="1"/>
    </xf>
    <xf numFmtId="0" fontId="14" fillId="0" borderId="52" xfId="8" applyFont="1" applyBorder="1" applyAlignment="1">
      <alignment horizontal="center" vertical="center" wrapText="1"/>
    </xf>
    <xf numFmtId="0" fontId="14" fillId="0" borderId="52" xfId="8" applyFont="1" applyBorder="1" applyAlignment="1">
      <alignment horizontal="center" vertical="center" wrapText="1"/>
    </xf>
    <xf numFmtId="0" fontId="14" fillId="0" borderId="52" xfId="8" applyFont="1" applyBorder="1" applyAlignment="1">
      <alignment horizontal="center" vertical="center"/>
    </xf>
    <xf numFmtId="0" fontId="14" fillId="0" borderId="52" xfId="8" applyFont="1" applyBorder="1" applyAlignment="1" applyProtection="1">
      <alignment horizontal="center" vertical="center"/>
      <protection locked="0"/>
    </xf>
    <xf numFmtId="0" fontId="14" fillId="15" borderId="52" xfId="8" applyFont="1" applyFill="1" applyBorder="1" applyAlignment="1" applyProtection="1">
      <alignment horizontal="center" vertical="center" wrapText="1"/>
      <protection locked="0"/>
    </xf>
    <xf numFmtId="0" fontId="14" fillId="0" borderId="52" xfId="8" applyFont="1" applyBorder="1" applyAlignment="1" applyProtection="1">
      <alignment horizontal="center" vertical="center" wrapText="1"/>
      <protection locked="0"/>
    </xf>
    <xf numFmtId="0" fontId="14" fillId="0" borderId="48" xfId="8" applyFont="1" applyBorder="1" applyAlignment="1" applyProtection="1">
      <alignment horizontal="center" vertical="center" wrapText="1"/>
      <protection locked="0"/>
    </xf>
    <xf numFmtId="0" fontId="14" fillId="0" borderId="66" xfId="8" applyFont="1" applyBorder="1" applyAlignment="1">
      <alignment horizontal="center" vertical="center" wrapText="1"/>
    </xf>
    <xf numFmtId="0" fontId="36" fillId="15" borderId="48" xfId="8" applyFont="1" applyFill="1" applyBorder="1" applyAlignment="1">
      <alignment horizontal="center" vertical="center" wrapText="1"/>
    </xf>
    <xf numFmtId="0" fontId="14" fillId="0" borderId="48" xfId="8" applyFont="1" applyBorder="1" applyAlignment="1">
      <alignment horizontal="center" vertical="center" wrapText="1"/>
    </xf>
    <xf numFmtId="0" fontId="14" fillId="0" borderId="49" xfId="8" applyFont="1" applyBorder="1" applyAlignment="1">
      <alignment horizontal="center" vertical="center" wrapText="1"/>
    </xf>
    <xf numFmtId="0" fontId="14" fillId="0" borderId="48" xfId="8" applyFont="1" applyBorder="1" applyAlignment="1">
      <alignment horizontal="center" vertical="center"/>
    </xf>
    <xf numFmtId="0" fontId="14" fillId="0" borderId="48" xfId="8" applyFont="1" applyBorder="1" applyAlignment="1" applyProtection="1">
      <alignment horizontal="center" vertical="center"/>
      <protection locked="0"/>
    </xf>
    <xf numFmtId="0" fontId="14" fillId="15" borderId="49" xfId="8" applyFont="1" applyFill="1" applyBorder="1" applyAlignment="1" applyProtection="1">
      <alignment horizontal="center" vertical="center" wrapText="1"/>
      <protection locked="0"/>
    </xf>
    <xf numFmtId="0" fontId="14" fillId="0" borderId="54" xfId="8" applyFont="1" applyBorder="1" applyAlignment="1" applyProtection="1">
      <alignment horizontal="center" vertical="center" wrapText="1"/>
      <protection locked="0"/>
    </xf>
    <xf numFmtId="0" fontId="14" fillId="0" borderId="49" xfId="8" applyFont="1" applyBorder="1" applyAlignment="1" applyProtection="1">
      <alignment horizontal="center" vertical="center" wrapText="1"/>
      <protection locked="0"/>
    </xf>
    <xf numFmtId="0" fontId="14" fillId="0" borderId="67" xfId="8" applyFont="1" applyBorder="1" applyAlignment="1">
      <alignment horizontal="center" vertical="center" wrapText="1"/>
    </xf>
    <xf numFmtId="0" fontId="14" fillId="0" borderId="50" xfId="8" applyFont="1" applyBorder="1" applyAlignment="1">
      <alignment horizontal="center" vertical="center" wrapText="1"/>
    </xf>
    <xf numFmtId="0" fontId="14" fillId="0" borderId="49" xfId="8" applyFont="1" applyBorder="1" applyAlignment="1" applyProtection="1">
      <alignment horizontal="center" vertical="center"/>
      <protection locked="0"/>
    </xf>
    <xf numFmtId="0" fontId="14" fillId="15" borderId="51" xfId="8" applyFont="1" applyFill="1" applyBorder="1" applyAlignment="1" applyProtection="1">
      <alignment horizontal="center" vertical="center" wrapText="1"/>
      <protection locked="0"/>
    </xf>
    <xf numFmtId="0" fontId="14" fillId="0" borderId="51" xfId="8" applyFont="1" applyBorder="1" applyAlignment="1" applyProtection="1">
      <alignment horizontal="center" vertical="center" wrapText="1"/>
      <protection locked="0"/>
    </xf>
    <xf numFmtId="0" fontId="14" fillId="0" borderId="92" xfId="8" applyFont="1" applyBorder="1" applyAlignment="1">
      <alignment horizontal="center" vertical="center" wrapText="1"/>
    </xf>
    <xf numFmtId="0" fontId="14" fillId="0" borderId="51" xfId="8" applyFont="1" applyBorder="1" applyAlignment="1">
      <alignment horizontal="center" vertical="center" wrapText="1"/>
    </xf>
    <xf numFmtId="0" fontId="14" fillId="0" borderId="56" xfId="8" applyFont="1" applyBorder="1" applyAlignment="1">
      <alignment horizontal="center" vertical="center" wrapText="1"/>
    </xf>
    <xf numFmtId="0" fontId="11" fillId="8" borderId="48" xfId="8" applyFont="1" applyFill="1" applyBorder="1" applyAlignment="1">
      <alignment horizontal="center" vertical="center" wrapText="1"/>
    </xf>
    <xf numFmtId="0" fontId="14" fillId="15" borderId="48" xfId="8" applyFont="1" applyFill="1" applyBorder="1" applyAlignment="1" applyProtection="1">
      <alignment horizontal="center" vertical="center" wrapText="1"/>
      <protection locked="0"/>
    </xf>
    <xf numFmtId="0" fontId="14" fillId="0" borderId="57" xfId="8" applyFont="1" applyBorder="1" applyAlignment="1" applyProtection="1">
      <alignment horizontal="center" vertical="center" wrapText="1"/>
      <protection locked="0"/>
    </xf>
    <xf numFmtId="0" fontId="14" fillId="0" borderId="56" xfId="8" applyFont="1" applyBorder="1" applyAlignment="1">
      <alignment vertical="center" wrapText="1"/>
    </xf>
    <xf numFmtId="0" fontId="14" fillId="0" borderId="48" xfId="8" applyFont="1" applyBorder="1" applyAlignment="1">
      <alignment horizontal="center" vertical="center" wrapText="1"/>
    </xf>
    <xf numFmtId="0" fontId="14" fillId="0" borderId="49" xfId="8" applyFont="1" applyBorder="1" applyAlignment="1">
      <alignment horizontal="center" vertical="center"/>
    </xf>
    <xf numFmtId="0" fontId="14" fillId="15" borderId="51" xfId="8" applyFont="1" applyFill="1" applyBorder="1" applyAlignment="1" applyProtection="1">
      <alignment horizontal="center" vertical="center" wrapText="1"/>
      <protection locked="0"/>
    </xf>
    <xf numFmtId="0" fontId="14" fillId="0" borderId="56" xfId="8" applyFont="1" applyBorder="1" applyAlignment="1">
      <alignment horizontal="left" vertical="center" wrapText="1"/>
    </xf>
    <xf numFmtId="0" fontId="14" fillId="0" borderId="50" xfId="8" applyFont="1" applyBorder="1" applyAlignment="1">
      <alignment horizontal="center" vertical="center"/>
    </xf>
    <xf numFmtId="0" fontId="14" fillId="0" borderId="50" xfId="8" applyFont="1" applyBorder="1" applyAlignment="1" applyProtection="1">
      <alignment horizontal="center" vertical="center"/>
      <protection locked="0"/>
    </xf>
    <xf numFmtId="0" fontId="14" fillId="0" borderId="51" xfId="8" applyFont="1" applyBorder="1" applyAlignment="1" applyProtection="1">
      <alignment horizontal="center" vertical="center"/>
      <protection locked="0"/>
    </xf>
    <xf numFmtId="0" fontId="14" fillId="0" borderId="51" xfId="8" applyFont="1" applyBorder="1" applyAlignment="1">
      <alignment horizontal="center" vertical="center"/>
    </xf>
    <xf numFmtId="0" fontId="11" fillId="8" borderId="48" xfId="8" applyFont="1" applyFill="1" applyBorder="1" applyAlignment="1">
      <alignment vertical="center" wrapText="1"/>
    </xf>
    <xf numFmtId="0" fontId="14" fillId="0" borderId="50" xfId="8" applyFont="1" applyBorder="1" applyAlignment="1" applyProtection="1">
      <alignment horizontal="center" vertical="center" wrapText="1"/>
      <protection locked="0"/>
    </xf>
    <xf numFmtId="0" fontId="14" fillId="0" borderId="93" xfId="8" applyFont="1" applyBorder="1" applyAlignment="1">
      <alignment horizontal="center" vertical="center" wrapText="1"/>
    </xf>
    <xf numFmtId="0" fontId="36" fillId="15" borderId="71" xfId="8" applyFont="1" applyFill="1" applyBorder="1" applyAlignment="1">
      <alignment horizontal="center" vertical="center" wrapText="1"/>
    </xf>
    <xf numFmtId="0" fontId="14" fillId="0" borderId="73" xfId="8" applyFont="1" applyBorder="1" applyAlignment="1">
      <alignment horizontal="center" vertical="center" wrapText="1"/>
    </xf>
    <xf numFmtId="0" fontId="14" fillId="0" borderId="71" xfId="8" applyFont="1" applyBorder="1" applyAlignment="1">
      <alignment horizontal="center" vertical="center"/>
    </xf>
    <xf numFmtId="0" fontId="14" fillId="0" borderId="71" xfId="8" applyFont="1" applyBorder="1" applyAlignment="1" applyProtection="1">
      <alignment horizontal="center" vertical="center"/>
      <protection locked="0"/>
    </xf>
    <xf numFmtId="0" fontId="11" fillId="8" borderId="71" xfId="8" applyFont="1" applyFill="1" applyBorder="1" applyAlignment="1">
      <alignment horizontal="center" vertical="center" wrapText="1"/>
    </xf>
    <xf numFmtId="0" fontId="14" fillId="15" borderId="71" xfId="8" applyFont="1" applyFill="1" applyBorder="1" applyAlignment="1" applyProtection="1">
      <alignment horizontal="center" vertical="center" wrapText="1"/>
      <protection locked="0"/>
    </xf>
    <xf numFmtId="0" fontId="14" fillId="0" borderId="71" xfId="8" applyFont="1" applyBorder="1" applyAlignment="1" applyProtection="1">
      <alignment horizontal="center" vertical="center" wrapText="1"/>
      <protection locked="0"/>
    </xf>
    <xf numFmtId="0" fontId="14" fillId="0" borderId="49" xfId="8" applyFont="1" applyBorder="1" applyAlignment="1" applyProtection="1">
      <alignment horizontal="center" vertical="center" wrapText="1"/>
      <protection locked="0"/>
    </xf>
    <xf numFmtId="0" fontId="14" fillId="0" borderId="94" xfId="8" applyFont="1" applyBorder="1" applyAlignment="1">
      <alignment horizontal="center" vertical="center" wrapText="1"/>
    </xf>
    <xf numFmtId="0" fontId="26" fillId="9" borderId="48" xfId="8" applyFont="1" applyFill="1" applyBorder="1" applyAlignment="1">
      <alignment horizontal="center" vertical="center" wrapText="1"/>
    </xf>
    <xf numFmtId="0" fontId="15" fillId="0" borderId="48" xfId="8" applyFont="1" applyBorder="1" applyAlignment="1">
      <alignment horizontal="left" vertical="center" wrapText="1"/>
    </xf>
    <xf numFmtId="2" fontId="12" fillId="0" borderId="48" xfId="8" applyNumberFormat="1" applyFont="1" applyBorder="1" applyAlignment="1">
      <alignment horizontal="center" vertical="center" wrapText="1"/>
    </xf>
    <xf numFmtId="0" fontId="12" fillId="0" borderId="56" xfId="8" applyFont="1" applyBorder="1" applyAlignment="1" applyProtection="1">
      <alignment vertical="center" wrapText="1"/>
      <protection locked="0"/>
    </xf>
    <xf numFmtId="0" fontId="12" fillId="0" borderId="49" xfId="8" applyFont="1" applyBorder="1" applyAlignment="1" applyProtection="1">
      <alignment horizontal="center" vertical="center" wrapText="1"/>
      <protection locked="0"/>
    </xf>
    <xf numFmtId="0" fontId="47" fillId="0" borderId="60" xfId="8" applyFont="1" applyBorder="1" applyAlignment="1">
      <alignment horizontal="left" vertical="center" wrapText="1"/>
    </xf>
    <xf numFmtId="0" fontId="12" fillId="0" borderId="60" xfId="8" applyFont="1" applyBorder="1" applyAlignment="1">
      <alignment horizontal="left" vertical="center" wrapText="1"/>
    </xf>
    <xf numFmtId="0" fontId="12" fillId="0" borderId="49" xfId="8" applyFont="1" applyBorder="1" applyAlignment="1">
      <alignment horizontal="left" vertical="center" wrapText="1"/>
    </xf>
    <xf numFmtId="2" fontId="12" fillId="0" borderId="49" xfId="8" applyNumberFormat="1" applyFont="1" applyBorder="1" applyAlignment="1">
      <alignment horizontal="center" vertical="center" wrapText="1"/>
    </xf>
    <xf numFmtId="0" fontId="12" fillId="0" borderId="50" xfId="8" applyFont="1" applyBorder="1" applyAlignment="1" applyProtection="1">
      <alignment horizontal="center" vertical="center"/>
      <protection locked="0"/>
    </xf>
    <xf numFmtId="0" fontId="12" fillId="0" borderId="50" xfId="8" applyFont="1" applyBorder="1" applyAlignment="1">
      <alignment horizontal="left" vertical="center" wrapText="1"/>
    </xf>
    <xf numFmtId="2" fontId="12" fillId="0" borderId="50" xfId="8" applyNumberFormat="1" applyFont="1" applyBorder="1" applyAlignment="1">
      <alignment horizontal="center" vertical="center" wrapText="1"/>
    </xf>
    <xf numFmtId="0" fontId="12" fillId="0" borderId="51" xfId="8" applyFont="1" applyBorder="1" applyAlignment="1">
      <alignment horizontal="left" vertical="center" wrapText="1"/>
    </xf>
    <xf numFmtId="2" fontId="12" fillId="0" borderId="51" xfId="8" applyNumberFormat="1" applyFont="1" applyBorder="1" applyAlignment="1">
      <alignment horizontal="center" vertical="center" wrapText="1"/>
    </xf>
    <xf numFmtId="0" fontId="15" fillId="0" borderId="64" xfId="8" applyFont="1" applyBorder="1" applyAlignment="1">
      <alignment horizontal="center" vertical="center" wrapText="1"/>
    </xf>
    <xf numFmtId="0" fontId="12" fillId="0" borderId="71" xfId="8" applyFont="1" applyBorder="1" applyAlignment="1">
      <alignment horizontal="center" vertical="center" wrapText="1"/>
    </xf>
    <xf numFmtId="0" fontId="12" fillId="0" borderId="71" xfId="8" applyFont="1" applyBorder="1" applyAlignment="1">
      <alignment horizontal="center" vertical="center"/>
    </xf>
    <xf numFmtId="0" fontId="22" fillId="0" borderId="71" xfId="8" applyFont="1" applyBorder="1" applyAlignment="1" applyProtection="1">
      <alignment horizontal="left" vertical="center"/>
      <protection locked="0"/>
    </xf>
    <xf numFmtId="0" fontId="12" fillId="0" borderId="71" xfId="8" applyFont="1" applyBorder="1" applyAlignment="1" applyProtection="1">
      <alignment horizontal="center" vertical="center"/>
      <protection locked="0"/>
    </xf>
    <xf numFmtId="0" fontId="20" fillId="8" borderId="71" xfId="8" applyFont="1" applyFill="1" applyBorder="1" applyAlignment="1">
      <alignment horizontal="center" vertical="center" wrapText="1"/>
    </xf>
    <xf numFmtId="0" fontId="12" fillId="8" borderId="71" xfId="8" applyFont="1" applyFill="1" applyBorder="1" applyAlignment="1" applyProtection="1">
      <alignment horizontal="center" vertical="center" wrapText="1"/>
      <protection locked="0"/>
    </xf>
    <xf numFmtId="0" fontId="51" fillId="21" borderId="115" xfId="8" applyFont="1" applyFill="1" applyBorder="1" applyAlignment="1">
      <alignment horizontal="center" vertical="center" wrapText="1"/>
    </xf>
    <xf numFmtId="0" fontId="12" fillId="0" borderId="54" xfId="8" applyFont="1" applyBorder="1" applyAlignment="1">
      <alignment vertical="center" wrapText="1"/>
    </xf>
    <xf numFmtId="0" fontId="25" fillId="7" borderId="122" xfId="8" applyFont="1" applyFill="1" applyBorder="1" applyAlignment="1">
      <alignment vertical="center" wrapText="1"/>
    </xf>
    <xf numFmtId="0" fontId="52" fillId="0" borderId="122" xfId="8" applyFont="1" applyBorder="1" applyAlignment="1">
      <alignment vertical="center" wrapText="1"/>
    </xf>
    <xf numFmtId="0" fontId="12" fillId="0" borderId="49" xfId="8" applyFont="1" applyBorder="1" applyAlignment="1">
      <alignment vertical="center" wrapText="1"/>
    </xf>
    <xf numFmtId="0" fontId="12" fillId="7" borderId="123" xfId="8" applyFont="1" applyFill="1" applyBorder="1" applyAlignment="1">
      <alignment horizontal="center" vertical="center" wrapText="1"/>
    </xf>
    <xf numFmtId="0" fontId="34" fillId="0" borderId="123" xfId="8" applyFont="1" applyBorder="1" applyAlignment="1">
      <alignment horizontal="center" vertical="center" wrapText="1"/>
    </xf>
    <xf numFmtId="0" fontId="12" fillId="0" borderId="56" xfId="8" applyFont="1" applyBorder="1" applyAlignment="1">
      <alignment horizontal="left" vertical="center" wrapText="1"/>
    </xf>
    <xf numFmtId="0" fontId="12" fillId="7" borderId="122" xfId="8" applyFont="1" applyFill="1" applyBorder="1" applyAlignment="1">
      <alignment vertical="center" wrapText="1"/>
    </xf>
    <xf numFmtId="0" fontId="34" fillId="0" borderId="122" xfId="8" applyFont="1" applyBorder="1" applyAlignment="1">
      <alignment vertical="center" wrapText="1"/>
    </xf>
    <xf numFmtId="0" fontId="12" fillId="0" borderId="51" xfId="8" applyFont="1" applyBorder="1" applyAlignment="1">
      <alignment vertical="center" wrapText="1"/>
    </xf>
    <xf numFmtId="0" fontId="12" fillId="7" borderId="123" xfId="8" applyFont="1" applyFill="1" applyBorder="1" applyAlignment="1">
      <alignment vertical="center" wrapText="1"/>
    </xf>
    <xf numFmtId="0" fontId="34" fillId="0" borderId="123" xfId="8" applyFont="1" applyBorder="1" applyAlignment="1">
      <alignment vertical="center" wrapText="1"/>
    </xf>
    <xf numFmtId="0" fontId="15" fillId="7" borderId="48" xfId="8" applyFont="1" applyFill="1" applyBorder="1" applyAlignment="1">
      <alignment horizontal="center" vertical="center" wrapText="1"/>
    </xf>
    <xf numFmtId="0" fontId="18" fillId="7" borderId="48" xfId="8" applyFont="1" applyFill="1" applyBorder="1" applyAlignment="1">
      <alignment horizontal="center" vertical="center" wrapText="1"/>
    </xf>
    <xf numFmtId="0" fontId="18" fillId="7" borderId="48" xfId="8" applyFont="1" applyFill="1" applyBorder="1" applyAlignment="1">
      <alignment horizontal="center" vertical="center"/>
    </xf>
    <xf numFmtId="0" fontId="18" fillId="7" borderId="8" xfId="8" applyFont="1" applyFill="1" applyBorder="1" applyAlignment="1">
      <alignment horizontal="center" vertical="center" wrapText="1"/>
    </xf>
    <xf numFmtId="0" fontId="18" fillId="7" borderId="6" xfId="8" applyFont="1" applyFill="1" applyBorder="1" applyAlignment="1">
      <alignment horizontal="center" vertical="center"/>
    </xf>
    <xf numFmtId="0" fontId="18" fillId="7" borderId="6" xfId="8" applyFont="1" applyFill="1" applyBorder="1" applyAlignment="1">
      <alignment horizontal="center" vertical="center" wrapText="1"/>
    </xf>
    <xf numFmtId="0" fontId="18" fillId="7" borderId="9" xfId="8" applyFont="1" applyFill="1" applyBorder="1" applyAlignment="1">
      <alignment horizontal="center" vertical="center" wrapText="1"/>
    </xf>
    <xf numFmtId="0" fontId="18" fillId="7" borderId="7" xfId="8" applyFont="1" applyFill="1" applyBorder="1" applyAlignment="1">
      <alignment horizontal="center" vertical="center" wrapText="1"/>
    </xf>
    <xf numFmtId="0" fontId="18" fillId="7" borderId="49" xfId="8" applyFont="1" applyFill="1" applyBorder="1" applyAlignment="1">
      <alignment horizontal="center" vertical="center" wrapText="1"/>
    </xf>
    <xf numFmtId="0" fontId="18" fillId="7" borderId="43" xfId="8" applyFont="1" applyFill="1" applyBorder="1" applyAlignment="1">
      <alignment horizontal="center" vertical="center" wrapText="1"/>
    </xf>
    <xf numFmtId="0" fontId="36" fillId="7" borderId="6" xfId="8" applyFont="1" applyFill="1" applyBorder="1" applyAlignment="1">
      <alignment horizontal="center"/>
    </xf>
    <xf numFmtId="0" fontId="18" fillId="7" borderId="4" xfId="8" applyFont="1" applyFill="1" applyBorder="1" applyAlignment="1">
      <alignment horizontal="center" vertical="center" wrapText="1"/>
    </xf>
    <xf numFmtId="0" fontId="18" fillId="7" borderId="41" xfId="8" applyFont="1" applyFill="1" applyBorder="1" applyAlignment="1">
      <alignment horizontal="center" vertical="center" wrapText="1"/>
    </xf>
    <xf numFmtId="0" fontId="18" fillId="7" borderId="51" xfId="8" applyFont="1" applyFill="1" applyBorder="1" applyAlignment="1">
      <alignment horizontal="center" vertical="center" wrapText="1"/>
    </xf>
    <xf numFmtId="0" fontId="36" fillId="7" borderId="9" xfId="8" applyFont="1" applyFill="1" applyBorder="1" applyAlignment="1">
      <alignment horizontal="center"/>
    </xf>
    <xf numFmtId="0" fontId="36" fillId="7" borderId="48" xfId="8" applyFont="1" applyFill="1" applyBorder="1" applyAlignment="1">
      <alignment horizontal="center"/>
    </xf>
    <xf numFmtId="0" fontId="18" fillId="7" borderId="48" xfId="8" applyFont="1" applyFill="1" applyBorder="1" applyAlignment="1">
      <alignment horizontal="center" vertical="center" wrapText="1"/>
    </xf>
    <xf numFmtId="0" fontId="18" fillId="7" borderId="3" xfId="8" applyFont="1" applyFill="1" applyBorder="1" applyAlignment="1">
      <alignment horizontal="center" vertical="center"/>
    </xf>
    <xf numFmtId="0" fontId="18" fillId="7" borderId="34" xfId="8" applyFont="1" applyFill="1" applyBorder="1" applyAlignment="1">
      <alignment horizontal="center" vertical="center" wrapText="1"/>
    </xf>
    <xf numFmtId="0" fontId="18" fillId="7" borderId="2" xfId="8" applyFont="1" applyFill="1" applyBorder="1" applyAlignment="1">
      <alignment horizontal="center" vertical="center" wrapText="1"/>
    </xf>
    <xf numFmtId="0" fontId="36" fillId="7" borderId="48" xfId="8" applyFont="1" applyFill="1" applyBorder="1" applyAlignment="1">
      <alignment horizontal="center" vertical="center"/>
    </xf>
    <xf numFmtId="0" fontId="18" fillId="7" borderId="48" xfId="8" applyFont="1" applyFill="1" applyBorder="1" applyAlignment="1">
      <alignment horizontal="center" vertical="center"/>
    </xf>
    <xf numFmtId="0" fontId="18" fillId="0" borderId="57" xfId="8" applyFont="1" applyBorder="1" applyAlignment="1">
      <alignment horizontal="center" vertical="center" wrapText="1"/>
    </xf>
    <xf numFmtId="0" fontId="18" fillId="7" borderId="49" xfId="8" applyFont="1" applyFill="1" applyBorder="1" applyAlignment="1">
      <alignment horizontal="center" vertical="center"/>
    </xf>
    <xf numFmtId="0" fontId="18" fillId="7" borderId="50" xfId="8" applyFont="1" applyFill="1" applyBorder="1" applyAlignment="1">
      <alignment horizontal="center" vertical="center"/>
    </xf>
    <xf numFmtId="0" fontId="18" fillId="7" borderId="50" xfId="8" applyFont="1" applyFill="1" applyBorder="1" applyAlignment="1">
      <alignment horizontal="center" vertical="center" wrapText="1"/>
    </xf>
    <xf numFmtId="0" fontId="18" fillId="7" borderId="51" xfId="8" applyFont="1" applyFill="1" applyBorder="1" applyAlignment="1">
      <alignment horizontal="center" vertical="center"/>
    </xf>
    <xf numFmtId="0" fontId="7" fillId="0" borderId="38" xfId="8" applyFont="1" applyAlignment="1">
      <alignment horizontal="center" vertical="center" wrapText="1"/>
    </xf>
    <xf numFmtId="0" fontId="8" fillId="0" borderId="38" xfId="8" applyFont="1" applyAlignment="1">
      <alignment vertical="center"/>
    </xf>
    <xf numFmtId="0" fontId="16" fillId="0" borderId="38" xfId="8" applyFont="1" applyAlignment="1">
      <alignment horizontal="center" vertical="center" wrapText="1"/>
    </xf>
    <xf numFmtId="0" fontId="1" fillId="0" borderId="38" xfId="8" applyAlignment="1">
      <alignment horizontal="center" vertical="center"/>
    </xf>
  </cellXfs>
  <cellStyles count="9">
    <cellStyle name="Moneda 2" xfId="6" xr:uid="{00000000-0005-0000-0000-000000000000}"/>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 name="Normal 6" xfId="5" xr:uid="{00000000-0005-0000-0000-000006000000}"/>
    <cellStyle name="Normal 7" xfId="7" xr:uid="{00000000-0005-0000-0000-000007000000}"/>
    <cellStyle name="Normal 8" xfId="8" xr:uid="{AC154FCE-6622-44C7-96FC-97F4E1E22F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1853056-FCBB-40E9-A481-5A8374101151}"/>
            </a:ext>
          </a:extLst>
        </xdr:cNvPr>
        <xdr:cNvPicPr preferRelativeResize="0"/>
      </xdr:nvPicPr>
      <xdr:blipFill>
        <a:blip xmlns:r="http://schemas.openxmlformats.org/officeDocument/2006/relationships" r:embed="rId1" cstate="print"/>
        <a:stretch>
          <a:fillRect/>
        </a:stretch>
      </xdr:blipFill>
      <xdr:spPr>
        <a:xfrm>
          <a:off x="27565350"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2845592</xdr:colOff>
      <xdr:row>3</xdr:row>
      <xdr:rowOff>161925</xdr:rowOff>
    </xdr:to>
    <xdr:pic>
      <xdr:nvPicPr>
        <xdr:cNvPr id="4" name="Imagen 3">
          <a:extLst>
            <a:ext uri="{FF2B5EF4-FFF2-40B4-BE49-F238E27FC236}">
              <a16:creationId xmlns:a16="http://schemas.microsoft.com/office/drawing/2014/main" id="{E7587D17-066F-456D-A5D0-7CA963CD37E7}"/>
            </a:ext>
          </a:extLst>
        </xdr:cNvPr>
        <xdr:cNvPicPr>
          <a:picLocks noChangeAspect="1"/>
        </xdr:cNvPicPr>
      </xdr:nvPicPr>
      <xdr:blipFill>
        <a:blip xmlns:r="http://schemas.openxmlformats.org/officeDocument/2006/relationships" r:embed="rId2"/>
        <a:stretch>
          <a:fillRect/>
        </a:stretch>
      </xdr:blipFill>
      <xdr:spPr>
        <a:xfrm>
          <a:off x="940593" y="0"/>
          <a:ext cx="1904999"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CCB507BC-83A4-443B-A09B-A0E2A67B8F57}"/>
            </a:ext>
          </a:extLst>
        </xdr:cNvPr>
        <xdr:cNvPicPr preferRelativeResize="0"/>
      </xdr:nvPicPr>
      <xdr:blipFill>
        <a:blip xmlns:r="http://schemas.openxmlformats.org/officeDocument/2006/relationships" r:embed="rId1" cstate="print"/>
        <a:stretch>
          <a:fillRect/>
        </a:stretch>
      </xdr:blipFill>
      <xdr:spPr>
        <a:xfrm>
          <a:off x="27738705"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2837972</xdr:colOff>
      <xdr:row>3</xdr:row>
      <xdr:rowOff>167640</xdr:rowOff>
    </xdr:to>
    <xdr:pic>
      <xdr:nvPicPr>
        <xdr:cNvPr id="3" name="Imagen 2">
          <a:extLst>
            <a:ext uri="{FF2B5EF4-FFF2-40B4-BE49-F238E27FC236}">
              <a16:creationId xmlns:a16="http://schemas.microsoft.com/office/drawing/2014/main" id="{E1C17BF7-60F8-4419-ADE3-A112E882EF65}"/>
            </a:ext>
          </a:extLst>
        </xdr:cNvPr>
        <xdr:cNvPicPr>
          <a:picLocks noChangeAspect="1"/>
        </xdr:cNvPicPr>
      </xdr:nvPicPr>
      <xdr:blipFill>
        <a:blip xmlns:r="http://schemas.openxmlformats.org/officeDocument/2006/relationships" r:embed="rId2"/>
        <a:stretch>
          <a:fillRect/>
        </a:stretch>
      </xdr:blipFill>
      <xdr:spPr>
        <a:xfrm>
          <a:off x="940593" y="0"/>
          <a:ext cx="1897379" cy="76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CCDBF3A0-6C9D-4CDF-823F-1D7942CE245D}"/>
            </a:ext>
          </a:extLst>
        </xdr:cNvPr>
        <xdr:cNvPicPr preferRelativeResize="0"/>
      </xdr:nvPicPr>
      <xdr:blipFill>
        <a:blip xmlns:r="http://schemas.openxmlformats.org/officeDocument/2006/relationships" r:embed="rId1" cstate="print"/>
        <a:stretch>
          <a:fillRect/>
        </a:stretch>
      </xdr:blipFill>
      <xdr:spPr>
        <a:xfrm>
          <a:off x="27738705"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2837972</xdr:colOff>
      <xdr:row>3</xdr:row>
      <xdr:rowOff>167640</xdr:rowOff>
    </xdr:to>
    <xdr:pic>
      <xdr:nvPicPr>
        <xdr:cNvPr id="3" name="Imagen 2">
          <a:extLst>
            <a:ext uri="{FF2B5EF4-FFF2-40B4-BE49-F238E27FC236}">
              <a16:creationId xmlns:a16="http://schemas.microsoft.com/office/drawing/2014/main" id="{432AB713-922B-4F6A-8AE6-2C2D0A7A0135}"/>
            </a:ext>
          </a:extLst>
        </xdr:cNvPr>
        <xdr:cNvPicPr>
          <a:picLocks noChangeAspect="1"/>
        </xdr:cNvPicPr>
      </xdr:nvPicPr>
      <xdr:blipFill>
        <a:blip xmlns:r="http://schemas.openxmlformats.org/officeDocument/2006/relationships" r:embed="rId2"/>
        <a:stretch>
          <a:fillRect/>
        </a:stretch>
      </xdr:blipFill>
      <xdr:spPr>
        <a:xfrm>
          <a:off x="940593" y="0"/>
          <a:ext cx="1904999" cy="7562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80CF2F4-EB03-4FB8-BA93-838055B674A5}"/>
            </a:ext>
          </a:extLst>
        </xdr:cNvPr>
        <xdr:cNvPicPr preferRelativeResize="0"/>
      </xdr:nvPicPr>
      <xdr:blipFill>
        <a:blip xmlns:r="http://schemas.openxmlformats.org/officeDocument/2006/relationships" r:embed="rId1" cstate="print"/>
        <a:stretch>
          <a:fillRect/>
        </a:stretch>
      </xdr:blipFill>
      <xdr:spPr>
        <a:xfrm>
          <a:off x="26681430" y="5334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2841782</xdr:colOff>
      <xdr:row>3</xdr:row>
      <xdr:rowOff>171450</xdr:rowOff>
    </xdr:to>
    <xdr:pic>
      <xdr:nvPicPr>
        <xdr:cNvPr id="3" name="Imagen 2">
          <a:extLst>
            <a:ext uri="{FF2B5EF4-FFF2-40B4-BE49-F238E27FC236}">
              <a16:creationId xmlns:a16="http://schemas.microsoft.com/office/drawing/2014/main" id="{6A7E9BCE-16A3-4253-A930-6F41A90AAAD5}"/>
            </a:ext>
          </a:extLst>
        </xdr:cNvPr>
        <xdr:cNvPicPr>
          <a:picLocks noChangeAspect="1"/>
        </xdr:cNvPicPr>
      </xdr:nvPicPr>
      <xdr:blipFill>
        <a:blip xmlns:r="http://schemas.openxmlformats.org/officeDocument/2006/relationships" r:embed="rId2"/>
        <a:stretch>
          <a:fillRect/>
        </a:stretch>
      </xdr:blipFill>
      <xdr:spPr>
        <a:xfrm>
          <a:off x="936783" y="0"/>
          <a:ext cx="1904999"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6.%20SIST%20INF%20Y%20COMUNICACION\MAPA%20RIESG%20CORRUPCION.xlsx" TargetMode="External"/><Relationship Id="rId2" Type="http://schemas.microsoft.com/office/2019/04/relationships/externalLinkLongPath" Target="file:///C:\Users\EDUARDO%20HERNANDEZ\OneDrive\Documentos\SECRETARIA%20DE%20PLANEACION%20MPAL\INFORME%20DE%20ACTIVIDADES\REVISION%20DEPENDENCIAS\MATRIZ\1.%20MONITOREO\10-8-24%20REV%20SIGAMI%20RIESGOS%20GEST-CORRUPCION\5.%20BIM%20(SEP-OCT_24)\6.%20SIST%20INF%20Y%20COMUNICACION\MAPA%20RIESG%20CORRUPCION.xlsx?F845A4FC" TargetMode="External"/><Relationship Id="rId1" Type="http://schemas.openxmlformats.org/officeDocument/2006/relationships/externalLinkPath" Target="file:///\\F845A4FC\MAPA%20RIESG%20CORRUPCION.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15.%20GEST%20PARTICIPACION%20CIUDADANA\MAPA%20CORRUPCION.xlsx" TargetMode="External"/><Relationship Id="rId2" Type="http://schemas.microsoft.com/office/2019/04/relationships/externalLinkLongPath" Target="file:///C:\Users\EDUARDO%20HERNANDEZ\OneDrive\Documentos\SECRETARIA%20DE%20PLANEACION%20MPAL\INFORME%20DE%20ACTIVIDADES\REVISION%20DEPENDENCIAS\MATRIZ\1.%20MONITOREO\10-8-24%20REV%20SIGAMI%20RIESGOS%20GEST-CORRUPCION\5.%20BIM%20(SEP-OCT_24)\15.%20GEST%20PARTICIPACION%20CIUDADANA\MAPA%20CORRUPCION.xlsx?795BF849" TargetMode="External"/><Relationship Id="rId1" Type="http://schemas.openxmlformats.org/officeDocument/2006/relationships/externalLinkPath" Target="file:///\\795BF849\MAPA%20CORRUPCION.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5\2.%20INFORME%20DE%20ACTIVIDADES\REVISION%20DEPENDENCIAS\MAPA%20RIESGOS%202025\1.%20MONITOREO\1.%20REV%20SIGAMI%20RIESGOS%20GEST-CORRUPCION\1.%20BIM%20(EN-FEB-25)\1.%20SEC%20HACIENDA\MP%20HACIENDA%20CORRUP25.xlsx" TargetMode="External"/><Relationship Id="rId2" Type="http://schemas.microsoft.com/office/2019/04/relationships/externalLinkLongPath" Target="file:///C:\Users\EDUARDO%20HERNANDEZ\OneDrive\Documentos\SECRETARIA%20DE%20PLANEACION%20MPAL\2025\2.%20INFORME%20DE%20ACTIVIDADES\REVISION%20DEPENDENCIAS\MAPA%20RIESGOS%202025\1.%20MONITOREO\1.%20REV%20SIGAMI%20RIESGOS%20GEST-CORRUPCION\1.%20BIM%20(EN-FEB-25)\1.%20SEC%20HACIENDA\MP%20HACIENDA%20CORRUP25.xlsx?8F7355B8" TargetMode="External"/><Relationship Id="rId1" Type="http://schemas.openxmlformats.org/officeDocument/2006/relationships/externalLinkPath" Target="file:///\\8F7355B8\MP%20HACIENDA%20CORRUP25.xlsx"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5\2.%20INFORME%20DE%20ACTIVIDADES\REVISION%20DEPENDENCIAS\MAPA%20RIESGOS%202025\1.%20MONITOREO\1.%20REV%20SIGAMI%20RIESGOS%20GEST-CORRUPCION\1.%20BIM%20(EN-FEB-25)\6.%20GIT\MR%20GIT%20CORRUP.xlsx" TargetMode="External"/><Relationship Id="rId2" Type="http://schemas.microsoft.com/office/2019/04/relationships/externalLinkLongPath" Target="file:///C:\Users\EDUARDO%20HERNANDEZ\OneDrive\Documentos\SECRETARIA%20DE%20PLANEACION%20MPAL\2025\2.%20INFORME%20DE%20ACTIVIDADES\REVISION%20DEPENDENCIAS\MAPA%20RIESGOS%202025\1.%20MONITOREO\1.%20REV%20SIGAMI%20RIESGOS%20GEST-CORRUPCION\1.%20BIM%20(EN-FEB-25)\6.%20GIT\MR%20GIT%20CORRUP.xlsx?BBF1A4A2" TargetMode="External"/><Relationship Id="rId1" Type="http://schemas.openxmlformats.org/officeDocument/2006/relationships/externalLinkPath" Target="file:///\\BBF1A4A2\MR%20GIT%20CORRUP.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EDUARDO%20HERNANDEZ\OneDrive\Documentos\SECRETARIA%20DE%20PLANEACION%20MPAL\2025\4.%20MAPA%20DE%20RIESGOS\1.%20MONITOREO%20RIESGO%20GEST-CORRUPCION\1.%20BIM%20(EN-FEB-25)\19.%20RECURSO%20FISICO\MR%20C%20RECFIS.xlsx" TargetMode="External"/><Relationship Id="rId1" Type="http://schemas.openxmlformats.org/officeDocument/2006/relationships/externalLinkPath" Target="1.%20BIM%20(EN-FEB-25)/19.%20RECURSO%20FISICO/MR%20C%20RECFIS.xlsx" TargetMode="External"/></Relationships>
</file>

<file path=xl/externalLinks/_rels/externalLink6.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4\INFORME%20DE%20ACTIVIDADES\REVISION%20DEPENDENCIAS\MATRIZ\1.%20MONITOREO\10-8-24%20REV%20SIGAMI%20RIESGOS%20GEST-CORRUPCION\6.%20BIM%20(NOV-DIC24)\2.%20GEST%20ESTRA%20COMUNICA\MRC%20GEST%20EST%20COMUNIC.xlsx" TargetMode="External"/><Relationship Id="rId2" Type="http://schemas.microsoft.com/office/2019/04/relationships/externalLinkLongPath" Target="file:///C:\Users\EDUARDO%20HERNANDEZ\OneDrive\Documentos\SECRETARIA%20DE%20PLANEACION%20MPAL\2024\INFORME%20DE%20ACTIVIDADES\REVISION%20DEPENDENCIAS\MATRIZ\1.%20MONITOREO\10-8-24%20REV%20SIGAMI%20RIESGOS%20GEST-CORRUPCION\6.%20BIM%20(NOV-DIC24)\2.%20GEST%20ESTRA%20COMUNICA\MRC%20GEST%20EST%20COMUNIC.xlsx?BC6F5D80" TargetMode="External"/><Relationship Id="rId1" Type="http://schemas.openxmlformats.org/officeDocument/2006/relationships/externalLinkPath" Target="file:///\\BC6F5D80\MRC%20GEST%20EST%20COMUNIC.xlsx" TargetMode="External"/></Relationships>
</file>

<file path=xl/externalLinks/_rels/externalLink7.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4\INFORME%20DE%20ACTIVIDADES\REVISION%20DEPENDENCIAS\MATRIZ\1.%20MONITOREO\10-8-24%20REV%20SIGAMI%20RIESGOS%20GEST-CORRUPCION\6.%20BIM%20(NOV-DIC24)\16.%20DES%20ECON%20Y%20COMPET\MRC%20DES%20ECON%20COMPET.xlsx" TargetMode="External"/><Relationship Id="rId2" Type="http://schemas.microsoft.com/office/2019/04/relationships/externalLinkLongPath" Target="file:///C:\Users\EDUARDO%20HERNANDEZ\OneDrive\Documentos\SECRETARIA%20DE%20PLANEACION%20MPAL\2024\INFORME%20DE%20ACTIVIDADES\REVISION%20DEPENDENCIAS\MATRIZ\1.%20MONITOREO\10-8-24%20REV%20SIGAMI%20RIESGOS%20GEST-CORRUPCION\6.%20BIM%20(NOV-DIC24)\16.%20DES%20ECON%20Y%20COMPET\MRC%20DES%20ECON%20COMPET.xlsx?1BF391BF" TargetMode="External"/><Relationship Id="rId1" Type="http://schemas.openxmlformats.org/officeDocument/2006/relationships/externalLinkPath" Target="file:///\\1BF391BF\MRC%20DES%20ECON%20COMPET.xlsx" TargetMode="External"/></Relationships>
</file>

<file path=xl/externalLinks/_rels/externalLink8.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4\INFORME%20DE%20ACTIVIDADES\REVISION%20DEPENDENCIAS\MATRIZ\1.%20MONITOREO\10-8-24%20REV%20SIGAMI%20RIESGOS%20GEST-CORRUPCION\6.%20BIM%20(NOV-DIC24)\DESPACHO%20ADMTVO\GEST%20REC%20FISICO\MRC%20REC%20FISIC.xlsx" TargetMode="External"/><Relationship Id="rId2" Type="http://schemas.microsoft.com/office/2019/04/relationships/externalLinkLongPath" Target="file:///C:\Users\EDUARDO%20HERNANDEZ\OneDrive\Documentos\SECRETARIA%20DE%20PLANEACION%20MPAL\2024\INFORME%20DE%20ACTIVIDADES\REVISION%20DEPENDENCIAS\MATRIZ\1.%20MONITOREO\10-8-24%20REV%20SIGAMI%20RIESGOS%20GEST-CORRUPCION\6.%20BIM%20(NOV-DIC24)\DESPACHO%20ADMTVO\GEST%20REC%20FISICO\MRC%20REC%20FISIC.xlsx?4E35749E" TargetMode="External"/><Relationship Id="rId1" Type="http://schemas.openxmlformats.org/officeDocument/2006/relationships/externalLinkPath" Target="file:///\\4E35749E\MRC%20REC%20FIS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Hoja3"/>
      <sheetName val="NOOO"/>
      <sheetName val="Hoja2"/>
      <sheetName val="VALORACION RIESGOS INHERENTES"/>
      <sheetName val="CONTROLES Y EVALUACIÓN"/>
      <sheetName val="EVALUACIÓN SOLIDEZ CONTROLES"/>
      <sheetName val="VALORACIÓN RIESGOS RESIDUAL"/>
      <sheetName val="MAPA CORRUPCIÓN"/>
      <sheetName val="Hoja13"/>
      <sheetName val="NOO"/>
      <sheetName val="NO"/>
    </sheetNames>
    <sheetDataSet>
      <sheetData sheetId="0" refreshError="1"/>
      <sheetData sheetId="1">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VALORACION RIESGOS INHERENTES"/>
      <sheetName val="CONTROLES Y EVALUACIÓN"/>
      <sheetName val="EVALUACIÓN SOLIDEZ CONTROLES"/>
      <sheetName val="VALORACIÓN RIESGOS RESIDUAL"/>
      <sheetName val="MAPA CORRUPCIÓN"/>
      <sheetName val="Hoja4"/>
      <sheetName val="Hoja5"/>
      <sheetName val="Hoja6"/>
      <sheetName val="Hoja7"/>
      <sheetName val="Hoja8"/>
      <sheetName val="Hoja9"/>
      <sheetName val="Hoja10"/>
      <sheetName val="Hoja11"/>
      <sheetName val="Hoja12"/>
      <sheetName val="Hoja3"/>
      <sheetName val="NOOO"/>
      <sheetName val="Hoja2"/>
      <sheetName val="NOO"/>
      <sheetName val="NO"/>
    </sheetNames>
    <sheetDataSet>
      <sheetData sheetId="0"/>
      <sheetData sheetId="1">
        <row r="8">
          <cell r="A8" t="str">
            <v xml:space="preserve">PROCESO: Gestión de Hacienda Pública </v>
          </cell>
        </row>
        <row r="9">
          <cell r="A9" t="str">
            <v xml:space="preserve">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v>
          </cell>
        </row>
      </sheetData>
      <sheetData sheetId="2"/>
      <sheetData sheetId="3"/>
      <sheetData sheetId="4"/>
      <sheetData sheetId="5"/>
      <sheetData sheetId="6"/>
      <sheetData sheetId="7"/>
      <sheetData sheetId="8">
        <row r="34">
          <cell r="E34" t="str">
            <v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v>
          </cell>
        </row>
        <row r="35">
          <cell r="E35" t="str">
            <v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v>
          </cell>
        </row>
        <row r="36">
          <cell r="E36" t="str">
            <v>D 1,2,4,6,7,8 O 1,2,3,4,6,7 El director de Rentas y Tesorería anualmente actualizará los trámites , teniendo en cuenta la normatividad vigente y los requisitos requeridos.
( PRO-SIG-001: "CONTROL DE DOCUMENTOS DEL SIGAMI")</v>
          </cell>
        </row>
        <row r="37">
          <cell r="E37" t="str">
            <v>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v>
          </cell>
        </row>
        <row r="38">
          <cell r="E38" t="str">
            <v>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v>
          </cell>
        </row>
        <row r="40">
          <cell r="E40" t="str">
            <v>D1,2,3,4,6,7,8 A1  Al Iniciar la investigación disciplinaria, fiscal o remitir a las instancias correspondientes para el proceso penal</v>
          </cell>
        </row>
      </sheetData>
      <sheetData sheetId="9">
        <row r="10">
          <cell r="F10" t="str">
            <v>CORRUPCION</v>
          </cell>
        </row>
        <row r="13">
          <cell r="F13" t="str">
            <v>CORRUPCION</v>
          </cell>
        </row>
      </sheetData>
      <sheetData sheetId="10">
        <row r="10">
          <cell r="A10" t="str">
            <v>Posibilidad de recibir o solicitar cualquier dadiva para modificar y/o alterar los datos existentes en los distintos sistemas de información</v>
          </cell>
          <cell r="D10" t="str">
            <v>Falta de capacidad de liderazgo</v>
          </cell>
        </row>
        <row r="11">
          <cell r="D11" t="str">
            <v xml:space="preserve">Falta de ética profesional y compromiso en el desarrollo de las actividades del procesos </v>
          </cell>
        </row>
        <row r="13">
          <cell r="A13" t="str">
            <v>Posibilidad de recibir o solicitar cualquier dadiva para omitir requisitos en el desarrollo de los trámites y servicios del proceso de gestión de Hacienda Pública</v>
          </cell>
          <cell r="D13" t="str">
            <v>Falta de información clara y debilidad en canales de acceso a la publicidad de las condiciones del trámite</v>
          </cell>
        </row>
        <row r="14">
          <cell r="D14" t="str">
            <v xml:space="preserve">Falta de controles de la gestión de trámites </v>
          </cell>
        </row>
        <row r="15">
          <cell r="D15" t="str">
            <v>Incumplimiento en la gestión del CLDO del Impuesto predial unificado dentro de los términos establecidos en el procedimiento PRO-GHP-05 FACTURACION  I.P.U para la actividad No. 11-12 y 13 (C.L.D.O)</v>
          </cell>
        </row>
      </sheetData>
      <sheetData sheetId="11"/>
      <sheetData sheetId="12"/>
      <sheetData sheetId="13"/>
      <sheetData sheetId="14"/>
      <sheetData sheetId="15"/>
      <sheetData sheetId="16">
        <row r="11">
          <cell r="K11" t="str">
            <v>EXTREMA</v>
          </cell>
        </row>
        <row r="14">
          <cell r="E14" t="str">
            <v>Posible</v>
          </cell>
          <cell r="J14" t="str">
            <v>Catastrófico</v>
          </cell>
        </row>
        <row r="32">
          <cell r="K32" t="str">
            <v>EXTREMA</v>
          </cell>
        </row>
        <row r="35">
          <cell r="E35" t="str">
            <v>Probable</v>
          </cell>
          <cell r="J35" t="str">
            <v>Mayor</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PRIORIZ CAUSA R CORUP TRÁMITES"/>
      <sheetName val="DOFA"/>
      <sheetName val="matriz definicion riesgo"/>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CORRUPCIO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5">
          <cell r="K25" t="str">
            <v>BAJA</v>
          </cell>
        </row>
      </sheetData>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NOO"/>
      <sheetName val="NO"/>
    </sheetNames>
    <sheetDataSet>
      <sheetData sheetId="0" refreshError="1"/>
      <sheetData sheetId="1">
        <row r="8">
          <cell r="A8" t="str">
            <v xml:space="preserve">PROCESO: GESTIÓN ESTRATEGICA DE LAS COMUNCIACIONES </v>
          </cell>
        </row>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refreshError="1"/>
      <sheetData sheetId="3" refreshError="1"/>
      <sheetData sheetId="4" refreshError="1"/>
      <sheetData sheetId="5" refreshError="1"/>
      <sheetData sheetId="6" refreshError="1"/>
      <sheetData sheetId="7" refreshError="1"/>
      <sheetData sheetId="8">
        <row r="44">
          <cell r="G44" t="str">
            <v>F1, A1 Realizar la promoción apropiación y socialización del Código de Integridad y Buen Gobierno, para potencializar la política de transparencia al interior del proceso.</v>
          </cell>
        </row>
        <row r="45">
          <cell r="E45" t="str">
            <v xml:space="preserve"> D4, A1 Presentar las denuncias pertinentes a los entes de control, según proceda y revisar las sanciones administrativas</v>
          </cell>
          <cell r="G45" t="str">
            <v>F2, A1 Realizar consejos de redacción de manera periodica para verificar la confidencialidad de la información</v>
          </cell>
        </row>
      </sheetData>
      <sheetData sheetId="9">
        <row r="10">
          <cell r="F10" t="str">
            <v>CORRUPCION</v>
          </cell>
        </row>
      </sheetData>
      <sheetData sheetId="10">
        <row r="10">
          <cell r="A10" t="str">
            <v>Posibilidad de solicitud y/o recibimiento de dadivas para filtrar información en beneficio propio y/o de un tercero</v>
          </cell>
          <cell r="D10" t="str">
            <v>Deficiente apropiación de los valores y principios institucionales</v>
          </cell>
        </row>
        <row r="12">
          <cell r="D12" t="str">
            <v>Deficientes controles para el manejo de la  información</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1">
          <cell r="K11" t="str">
            <v>ALTA</v>
          </cell>
        </row>
        <row r="14">
          <cell r="E14" t="str">
            <v>Improbable</v>
          </cell>
          <cell r="J14" t="str">
            <v>Mayor</v>
          </cell>
        </row>
      </sheetData>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baseColWidth="10" defaultColWidth="14.44140625" defaultRowHeight="15" customHeight="1"/>
  <cols>
    <col min="1" max="26" width="10.6640625" customWidth="1"/>
  </cols>
  <sheetData>
    <row r="1" spans="1:1" ht="14.25" customHeight="1">
      <c r="A1" s="1" t="s">
        <v>0</v>
      </c>
    </row>
    <row r="2" spans="1:1" ht="14.25" customHeight="1">
      <c r="A2" s="1" t="s">
        <v>1</v>
      </c>
    </row>
    <row r="3" spans="1:1" ht="14.25" customHeight="1">
      <c r="A3" s="1" t="s">
        <v>2</v>
      </c>
    </row>
    <row r="4" spans="1:1" ht="14.25" customHeight="1">
      <c r="A4" s="1" t="s">
        <v>3</v>
      </c>
    </row>
    <row r="5" spans="1:1" ht="14.25" customHeight="1"/>
    <row r="6" spans="1:1" ht="14.25" customHeight="1">
      <c r="A6" s="1" t="s">
        <v>4</v>
      </c>
    </row>
    <row r="7" spans="1:1" ht="14.25" customHeight="1">
      <c r="A7" s="1" t="s">
        <v>5</v>
      </c>
    </row>
    <row r="8" spans="1:1" ht="14.25" customHeight="1">
      <c r="A8" s="1" t="s">
        <v>6</v>
      </c>
    </row>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4140625" defaultRowHeight="15" customHeight="1"/>
  <cols>
    <col min="1" max="26" width="10.6640625" customWidth="1"/>
  </cols>
  <sheetData>
    <row r="1" spans="1:1" ht="14.25" customHeight="1">
      <c r="A1" s="1" t="s">
        <v>61</v>
      </c>
    </row>
    <row r="2" spans="1:1" ht="14.25" customHeight="1">
      <c r="A2" s="1" t="s">
        <v>62</v>
      </c>
    </row>
    <row r="3" spans="1:1" ht="14.25" customHeight="1">
      <c r="A3" s="1" t="s">
        <v>63</v>
      </c>
    </row>
    <row r="4" spans="1:1" ht="14.25" customHeight="1">
      <c r="A4" s="1" t="s">
        <v>64</v>
      </c>
    </row>
    <row r="5" spans="1:1" ht="14.25" customHeight="1">
      <c r="A5" s="1" t="s">
        <v>65</v>
      </c>
    </row>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C1000"/>
  <sheetViews>
    <sheetView workbookViewId="0"/>
  </sheetViews>
  <sheetFormatPr baseColWidth="10" defaultColWidth="14.44140625" defaultRowHeight="15" customHeight="1"/>
  <cols>
    <col min="1" max="1" width="37.44140625" customWidth="1"/>
    <col min="2" max="2" width="72.33203125" customWidth="1"/>
    <col min="3" max="3" width="59.88671875" customWidth="1"/>
    <col min="4" max="26" width="11.44140625" customWidth="1"/>
  </cols>
  <sheetData>
    <row r="1" spans="1:3" ht="14.25" customHeight="1">
      <c r="A1" s="26" t="s">
        <v>66</v>
      </c>
      <c r="C1" s="27"/>
    </row>
    <row r="2" spans="1:3" ht="14.25" customHeight="1">
      <c r="A2" s="10"/>
      <c r="C2" s="27"/>
    </row>
    <row r="3" spans="1:3" ht="14.25" customHeight="1">
      <c r="A3" s="10" t="s">
        <v>67</v>
      </c>
      <c r="C3" s="27"/>
    </row>
    <row r="4" spans="1:3" ht="14.25" customHeight="1">
      <c r="A4" s="10" t="s">
        <v>68</v>
      </c>
      <c r="C4" s="27"/>
    </row>
    <row r="5" spans="1:3" ht="14.25" customHeight="1">
      <c r="C5" s="27"/>
    </row>
    <row r="6" spans="1:3" ht="14.25" customHeight="1">
      <c r="A6" s="26" t="s">
        <v>69</v>
      </c>
      <c r="C6" s="27"/>
    </row>
    <row r="7" spans="1:3" ht="14.25" customHeight="1">
      <c r="A7" s="1" t="s">
        <v>70</v>
      </c>
      <c r="C7" s="27"/>
    </row>
    <row r="8" spans="1:3" ht="14.25" customHeight="1">
      <c r="A8" s="1" t="s">
        <v>71</v>
      </c>
      <c r="C8" s="27"/>
    </row>
    <row r="9" spans="1:3" ht="14.25" customHeight="1">
      <c r="A9" s="1" t="s">
        <v>72</v>
      </c>
      <c r="C9" s="27"/>
    </row>
    <row r="10" spans="1:3" ht="14.25" customHeight="1">
      <c r="A10" s="1" t="s">
        <v>73</v>
      </c>
      <c r="C10" s="27"/>
    </row>
    <row r="11" spans="1:3" ht="14.25" customHeight="1">
      <c r="A11" s="1" t="s">
        <v>74</v>
      </c>
      <c r="C11" s="27"/>
    </row>
    <row r="12" spans="1:3" ht="14.25" customHeight="1">
      <c r="A12" s="1" t="s">
        <v>75</v>
      </c>
      <c r="C12" s="27"/>
    </row>
    <row r="13" spans="1:3" ht="14.25" customHeight="1">
      <c r="A13" s="1" t="s">
        <v>76</v>
      </c>
      <c r="C13" s="27"/>
    </row>
    <row r="14" spans="1:3" ht="14.25" customHeight="1">
      <c r="A14" s="1" t="s">
        <v>77</v>
      </c>
      <c r="C14" s="27"/>
    </row>
    <row r="15" spans="1:3" ht="14.25" customHeight="1">
      <c r="A15" s="1" t="s">
        <v>78</v>
      </c>
      <c r="C15" s="27"/>
    </row>
    <row r="16" spans="1:3" ht="14.25" customHeight="1">
      <c r="A16" s="1" t="s">
        <v>79</v>
      </c>
      <c r="C16" s="27"/>
    </row>
    <row r="17" spans="1:3" ht="14.25" customHeight="1">
      <c r="C17" s="27"/>
    </row>
    <row r="18" spans="1:3" ht="14.25" customHeight="1">
      <c r="C18" s="27"/>
    </row>
    <row r="19" spans="1:3" ht="14.25" customHeight="1">
      <c r="A19" s="26" t="s">
        <v>80</v>
      </c>
      <c r="C19" s="27"/>
    </row>
    <row r="20" spans="1:3" ht="14.25" customHeight="1">
      <c r="A20" s="1" t="s">
        <v>81</v>
      </c>
      <c r="C20" s="27"/>
    </row>
    <row r="21" spans="1:3" ht="14.25" customHeight="1">
      <c r="A21" s="1" t="s">
        <v>82</v>
      </c>
      <c r="C21" s="27"/>
    </row>
    <row r="22" spans="1:3" ht="14.25" customHeight="1">
      <c r="A22" s="1" t="s">
        <v>83</v>
      </c>
      <c r="C22" s="27"/>
    </row>
    <row r="23" spans="1:3" ht="14.25" customHeight="1">
      <c r="A23" s="1" t="s">
        <v>84</v>
      </c>
      <c r="C23" s="27"/>
    </row>
    <row r="24" spans="1:3" ht="14.25" customHeight="1">
      <c r="A24" s="1" t="s">
        <v>85</v>
      </c>
      <c r="C24" s="27"/>
    </row>
    <row r="25" spans="1:3" ht="14.25" customHeight="1">
      <c r="A25" s="1" t="s">
        <v>86</v>
      </c>
      <c r="C25" s="27"/>
    </row>
    <row r="26" spans="1:3" ht="14.25" customHeight="1">
      <c r="C26" s="27"/>
    </row>
    <row r="27" spans="1:3" ht="14.25" customHeight="1">
      <c r="C27" s="27"/>
    </row>
    <row r="28" spans="1:3" ht="141" customHeight="1">
      <c r="A28" s="28" t="s">
        <v>87</v>
      </c>
      <c r="B28" s="29" t="s">
        <v>88</v>
      </c>
      <c r="C28" s="29" t="s">
        <v>89</v>
      </c>
    </row>
    <row r="29" spans="1:3" ht="144" customHeight="1">
      <c r="A29" s="1" t="s">
        <v>90</v>
      </c>
      <c r="B29" s="30" t="s">
        <v>91</v>
      </c>
      <c r="C29" s="31" t="s">
        <v>92</v>
      </c>
    </row>
    <row r="30" spans="1:3" ht="14.25" customHeight="1">
      <c r="A30" s="32" t="s">
        <v>93</v>
      </c>
      <c r="B30" s="33" t="s">
        <v>94</v>
      </c>
      <c r="C30" s="31" t="s">
        <v>95</v>
      </c>
    </row>
    <row r="31" spans="1:3" ht="14.25" customHeight="1">
      <c r="A31" s="1" t="s">
        <v>96</v>
      </c>
      <c r="B31" s="33" t="s">
        <v>97</v>
      </c>
      <c r="C31" s="31" t="s">
        <v>98</v>
      </c>
    </row>
    <row r="32" spans="1:3" ht="14.25" customHeight="1">
      <c r="A32" s="1" t="s">
        <v>99</v>
      </c>
      <c r="B32" s="33" t="s">
        <v>100</v>
      </c>
      <c r="C32" s="31" t="s">
        <v>101</v>
      </c>
    </row>
    <row r="33" spans="1:3" ht="14.25" customHeight="1">
      <c r="C33" s="27"/>
    </row>
    <row r="34" spans="1:3" ht="14.25" customHeight="1">
      <c r="A34" s="1" t="s">
        <v>102</v>
      </c>
      <c r="C34" s="34" t="s">
        <v>103</v>
      </c>
    </row>
    <row r="35" spans="1:3" ht="14.25" customHeight="1">
      <c r="A35" s="1">
        <v>1</v>
      </c>
      <c r="B35" s="1" t="e">
        <f t="shared" ref="B35:B53" si="0">IF(#REF!="X",1,0)</f>
        <v>#REF!</v>
      </c>
      <c r="C35" s="27"/>
    </row>
    <row r="36" spans="1:3" ht="14.25" customHeight="1">
      <c r="A36" s="1">
        <v>2</v>
      </c>
      <c r="B36" s="1" t="e">
        <f t="shared" si="0"/>
        <v>#REF!</v>
      </c>
      <c r="C36" s="27" t="s">
        <v>67</v>
      </c>
    </row>
    <row r="37" spans="1:3" ht="14.25" customHeight="1">
      <c r="A37" s="1">
        <v>3</v>
      </c>
      <c r="B37" s="1" t="e">
        <f t="shared" si="0"/>
        <v>#REF!</v>
      </c>
      <c r="C37" s="27"/>
    </row>
    <row r="38" spans="1:3" ht="14.25" customHeight="1">
      <c r="A38" s="1">
        <v>4</v>
      </c>
      <c r="B38" s="1" t="e">
        <f t="shared" si="0"/>
        <v>#REF!</v>
      </c>
      <c r="C38" s="27"/>
    </row>
    <row r="39" spans="1:3" ht="14.25" customHeight="1">
      <c r="A39" s="1">
        <v>5</v>
      </c>
      <c r="B39" s="1" t="e">
        <f t="shared" si="0"/>
        <v>#REF!</v>
      </c>
      <c r="C39" s="27"/>
    </row>
    <row r="40" spans="1:3" ht="14.25" customHeight="1">
      <c r="A40" s="1">
        <v>6</v>
      </c>
      <c r="B40" s="1" t="e">
        <f t="shared" si="0"/>
        <v>#REF!</v>
      </c>
      <c r="C40" s="27"/>
    </row>
    <row r="41" spans="1:3" ht="14.25" customHeight="1">
      <c r="A41" s="1">
        <v>7</v>
      </c>
      <c r="B41" s="1" t="e">
        <f t="shared" si="0"/>
        <v>#REF!</v>
      </c>
      <c r="C41" s="27"/>
    </row>
    <row r="42" spans="1:3" ht="14.25" customHeight="1">
      <c r="A42" s="1">
        <v>8</v>
      </c>
      <c r="B42" s="1" t="e">
        <f t="shared" si="0"/>
        <v>#REF!</v>
      </c>
      <c r="C42" s="27"/>
    </row>
    <row r="43" spans="1:3" ht="14.25" customHeight="1">
      <c r="A43" s="1">
        <v>9</v>
      </c>
      <c r="B43" s="1" t="e">
        <f t="shared" si="0"/>
        <v>#REF!</v>
      </c>
      <c r="C43" s="27"/>
    </row>
    <row r="44" spans="1:3" ht="14.25" customHeight="1">
      <c r="A44" s="1">
        <v>10</v>
      </c>
      <c r="B44" s="1" t="e">
        <f t="shared" si="0"/>
        <v>#REF!</v>
      </c>
      <c r="C44" s="27"/>
    </row>
    <row r="45" spans="1:3" ht="14.25" customHeight="1">
      <c r="A45" s="1">
        <v>11</v>
      </c>
      <c r="B45" s="1" t="e">
        <f t="shared" si="0"/>
        <v>#REF!</v>
      </c>
      <c r="C45" s="27"/>
    </row>
    <row r="46" spans="1:3" ht="14.25" customHeight="1">
      <c r="A46" s="1">
        <v>12</v>
      </c>
      <c r="B46" s="1" t="e">
        <f t="shared" si="0"/>
        <v>#REF!</v>
      </c>
      <c r="C46" s="27"/>
    </row>
    <row r="47" spans="1:3" ht="14.25" customHeight="1">
      <c r="A47" s="1">
        <v>13</v>
      </c>
      <c r="B47" s="1" t="e">
        <f t="shared" si="0"/>
        <v>#REF!</v>
      </c>
      <c r="C47" s="27"/>
    </row>
    <row r="48" spans="1:3" ht="14.25" customHeight="1">
      <c r="A48" s="1">
        <v>14</v>
      </c>
      <c r="B48" s="1" t="e">
        <f t="shared" si="0"/>
        <v>#REF!</v>
      </c>
      <c r="C48" s="27"/>
    </row>
    <row r="49" spans="1:3" ht="14.25" customHeight="1">
      <c r="A49" s="1">
        <v>15</v>
      </c>
      <c r="B49" s="1" t="e">
        <f t="shared" si="0"/>
        <v>#REF!</v>
      </c>
      <c r="C49" s="27"/>
    </row>
    <row r="50" spans="1:3" ht="14.25" customHeight="1">
      <c r="A50" s="1">
        <v>16</v>
      </c>
      <c r="B50" s="1" t="e">
        <f t="shared" si="0"/>
        <v>#REF!</v>
      </c>
      <c r="C50" s="27"/>
    </row>
    <row r="51" spans="1:3" ht="14.25" customHeight="1">
      <c r="A51" s="1">
        <v>17</v>
      </c>
      <c r="B51" s="1" t="e">
        <f t="shared" si="0"/>
        <v>#REF!</v>
      </c>
      <c r="C51" s="27"/>
    </row>
    <row r="52" spans="1:3" ht="14.25" customHeight="1">
      <c r="A52" s="1">
        <v>18</v>
      </c>
      <c r="B52" s="1" t="e">
        <f t="shared" si="0"/>
        <v>#REF!</v>
      </c>
      <c r="C52" s="27"/>
    </row>
    <row r="53" spans="1:3" ht="14.25" customHeight="1">
      <c r="A53" s="1">
        <v>19</v>
      </c>
      <c r="B53" s="1" t="e">
        <f t="shared" si="0"/>
        <v>#REF!</v>
      </c>
      <c r="C53" s="27"/>
    </row>
    <row r="54" spans="1:3" ht="14.25" customHeight="1">
      <c r="A54" s="1" t="s">
        <v>104</v>
      </c>
      <c r="B54" s="1" t="e">
        <f>SUM(B35:B53)</f>
        <v>#REF!</v>
      </c>
      <c r="C54" s="27"/>
    </row>
    <row r="55" spans="1:3" ht="14.25" customHeight="1">
      <c r="C55" s="27"/>
    </row>
    <row r="56" spans="1:3" ht="14.25" customHeight="1">
      <c r="C56" s="27"/>
    </row>
    <row r="57" spans="1:3" ht="14.25" customHeight="1">
      <c r="A57" s="1" t="s">
        <v>105</v>
      </c>
      <c r="C57" s="27"/>
    </row>
    <row r="58" spans="1:3" ht="14.25" customHeight="1">
      <c r="A58" s="1">
        <v>1</v>
      </c>
      <c r="B58" s="1" t="e">
        <f t="shared" ref="B58:B76" si="1">IF(#REF!="X",1,0)</f>
        <v>#REF!</v>
      </c>
      <c r="C58" s="27"/>
    </row>
    <row r="59" spans="1:3" ht="14.25" customHeight="1">
      <c r="A59" s="1">
        <v>2</v>
      </c>
      <c r="B59" s="1" t="e">
        <f t="shared" si="1"/>
        <v>#REF!</v>
      </c>
      <c r="C59" s="27"/>
    </row>
    <row r="60" spans="1:3" ht="14.25" customHeight="1">
      <c r="A60" s="1">
        <v>3</v>
      </c>
      <c r="B60" s="1" t="e">
        <f t="shared" si="1"/>
        <v>#REF!</v>
      </c>
      <c r="C60" s="27"/>
    </row>
    <row r="61" spans="1:3" ht="14.25" customHeight="1">
      <c r="A61" s="1">
        <v>4</v>
      </c>
      <c r="B61" s="1" t="e">
        <f t="shared" si="1"/>
        <v>#REF!</v>
      </c>
      <c r="C61" s="27"/>
    </row>
    <row r="62" spans="1:3" ht="14.25" customHeight="1">
      <c r="A62" s="1">
        <v>5</v>
      </c>
      <c r="B62" s="1" t="e">
        <f t="shared" si="1"/>
        <v>#REF!</v>
      </c>
      <c r="C62" s="27"/>
    </row>
    <row r="63" spans="1:3" ht="14.25" customHeight="1">
      <c r="A63" s="1">
        <v>6</v>
      </c>
      <c r="B63" s="1" t="e">
        <f t="shared" si="1"/>
        <v>#REF!</v>
      </c>
      <c r="C63" s="27"/>
    </row>
    <row r="64" spans="1:3" ht="14.25" customHeight="1">
      <c r="A64" s="1">
        <v>7</v>
      </c>
      <c r="B64" s="1" t="e">
        <f t="shared" si="1"/>
        <v>#REF!</v>
      </c>
      <c r="C64" s="27"/>
    </row>
    <row r="65" spans="1:3" ht="14.25" customHeight="1">
      <c r="A65" s="1">
        <v>8</v>
      </c>
      <c r="B65" s="1" t="e">
        <f t="shared" si="1"/>
        <v>#REF!</v>
      </c>
      <c r="C65" s="27"/>
    </row>
    <row r="66" spans="1:3" ht="14.25" customHeight="1">
      <c r="A66" s="1">
        <v>9</v>
      </c>
      <c r="B66" s="1" t="e">
        <f t="shared" si="1"/>
        <v>#REF!</v>
      </c>
      <c r="C66" s="27"/>
    </row>
    <row r="67" spans="1:3" ht="14.25" customHeight="1">
      <c r="A67" s="1">
        <v>10</v>
      </c>
      <c r="B67" s="1" t="e">
        <f t="shared" si="1"/>
        <v>#REF!</v>
      </c>
      <c r="C67" s="27"/>
    </row>
    <row r="68" spans="1:3" ht="14.25" customHeight="1">
      <c r="A68" s="1">
        <v>11</v>
      </c>
      <c r="B68" s="1" t="e">
        <f t="shared" si="1"/>
        <v>#REF!</v>
      </c>
      <c r="C68" s="27"/>
    </row>
    <row r="69" spans="1:3" ht="14.25" customHeight="1">
      <c r="A69" s="1">
        <v>12</v>
      </c>
      <c r="B69" s="1" t="e">
        <f t="shared" si="1"/>
        <v>#REF!</v>
      </c>
      <c r="C69" s="27"/>
    </row>
    <row r="70" spans="1:3" ht="14.25" customHeight="1">
      <c r="A70" s="1">
        <v>13</v>
      </c>
      <c r="B70" s="1" t="e">
        <f t="shared" si="1"/>
        <v>#REF!</v>
      </c>
      <c r="C70" s="27"/>
    </row>
    <row r="71" spans="1:3" ht="14.25" customHeight="1">
      <c r="A71" s="1">
        <v>14</v>
      </c>
      <c r="B71" s="1" t="e">
        <f t="shared" si="1"/>
        <v>#REF!</v>
      </c>
      <c r="C71" s="27"/>
    </row>
    <row r="72" spans="1:3" ht="14.25" customHeight="1">
      <c r="A72" s="1">
        <v>15</v>
      </c>
      <c r="B72" s="1" t="e">
        <f t="shared" si="1"/>
        <v>#REF!</v>
      </c>
      <c r="C72" s="27"/>
    </row>
    <row r="73" spans="1:3" ht="14.25" customHeight="1">
      <c r="A73" s="1">
        <v>16</v>
      </c>
      <c r="B73" s="1" t="e">
        <f t="shared" si="1"/>
        <v>#REF!</v>
      </c>
      <c r="C73" s="27"/>
    </row>
    <row r="74" spans="1:3" ht="14.25" customHeight="1">
      <c r="A74" s="1">
        <v>17</v>
      </c>
      <c r="B74" s="1" t="e">
        <f t="shared" si="1"/>
        <v>#REF!</v>
      </c>
      <c r="C74" s="27"/>
    </row>
    <row r="75" spans="1:3" ht="14.25" customHeight="1">
      <c r="A75" s="1">
        <v>18</v>
      </c>
      <c r="B75" s="1" t="e">
        <f t="shared" si="1"/>
        <v>#REF!</v>
      </c>
      <c r="C75" s="27"/>
    </row>
    <row r="76" spans="1:3" ht="14.25" customHeight="1">
      <c r="A76" s="1">
        <v>19</v>
      </c>
      <c r="B76" s="1" t="e">
        <f t="shared" si="1"/>
        <v>#REF!</v>
      </c>
      <c r="C76" s="27"/>
    </row>
    <row r="77" spans="1:3" ht="14.25" customHeight="1">
      <c r="A77" s="1" t="s">
        <v>104</v>
      </c>
      <c r="B77" s="1" t="e">
        <f>SUM(B58:B76)</f>
        <v>#REF!</v>
      </c>
      <c r="C77" s="27"/>
    </row>
    <row r="78" spans="1:3" ht="14.25" customHeight="1">
      <c r="C78" s="27"/>
    </row>
    <row r="79" spans="1:3" ht="14.25" customHeight="1">
      <c r="C79" s="27"/>
    </row>
    <row r="80" spans="1:3" ht="14.25" customHeight="1">
      <c r="A80" s="1" t="s">
        <v>106</v>
      </c>
      <c r="C80" s="27"/>
    </row>
    <row r="81" spans="1:3" ht="14.25" customHeight="1">
      <c r="A81" s="1">
        <v>1</v>
      </c>
      <c r="B81" s="1" t="e">
        <f t="shared" ref="B81:B99" si="2">IF(#REF!="X",1,0)</f>
        <v>#REF!</v>
      </c>
      <c r="C81" s="27"/>
    </row>
    <row r="82" spans="1:3" ht="14.25" customHeight="1">
      <c r="A82" s="1">
        <v>2</v>
      </c>
      <c r="B82" s="1" t="e">
        <f t="shared" si="2"/>
        <v>#REF!</v>
      </c>
      <c r="C82" s="27"/>
    </row>
    <row r="83" spans="1:3" ht="14.25" customHeight="1">
      <c r="A83" s="1">
        <v>3</v>
      </c>
      <c r="B83" s="1" t="e">
        <f t="shared" si="2"/>
        <v>#REF!</v>
      </c>
      <c r="C83" s="27"/>
    </row>
    <row r="84" spans="1:3" ht="14.25" customHeight="1">
      <c r="A84" s="1">
        <v>4</v>
      </c>
      <c r="B84" s="1" t="e">
        <f t="shared" si="2"/>
        <v>#REF!</v>
      </c>
      <c r="C84" s="27"/>
    </row>
    <row r="85" spans="1:3" ht="14.25" customHeight="1">
      <c r="A85" s="1">
        <v>5</v>
      </c>
      <c r="B85" s="1" t="e">
        <f t="shared" si="2"/>
        <v>#REF!</v>
      </c>
      <c r="C85" s="27"/>
    </row>
    <row r="86" spans="1:3" ht="14.25" customHeight="1">
      <c r="A86" s="1">
        <v>6</v>
      </c>
      <c r="B86" s="1" t="e">
        <f t="shared" si="2"/>
        <v>#REF!</v>
      </c>
      <c r="C86" s="27"/>
    </row>
    <row r="87" spans="1:3" ht="14.25" customHeight="1">
      <c r="A87" s="1">
        <v>7</v>
      </c>
      <c r="B87" s="1" t="e">
        <f t="shared" si="2"/>
        <v>#REF!</v>
      </c>
      <c r="C87" s="27"/>
    </row>
    <row r="88" spans="1:3" ht="14.25" customHeight="1">
      <c r="A88" s="1">
        <v>8</v>
      </c>
      <c r="B88" s="1" t="e">
        <f t="shared" si="2"/>
        <v>#REF!</v>
      </c>
      <c r="C88" s="27"/>
    </row>
    <row r="89" spans="1:3" ht="14.25" customHeight="1">
      <c r="A89" s="1">
        <v>9</v>
      </c>
      <c r="B89" s="1" t="e">
        <f t="shared" si="2"/>
        <v>#REF!</v>
      </c>
      <c r="C89" s="27"/>
    </row>
    <row r="90" spans="1:3" ht="14.25" customHeight="1">
      <c r="A90" s="1">
        <v>10</v>
      </c>
      <c r="B90" s="1" t="e">
        <f t="shared" si="2"/>
        <v>#REF!</v>
      </c>
      <c r="C90" s="27"/>
    </row>
    <row r="91" spans="1:3" ht="14.25" customHeight="1">
      <c r="A91" s="1">
        <v>11</v>
      </c>
      <c r="B91" s="1" t="e">
        <f t="shared" si="2"/>
        <v>#REF!</v>
      </c>
      <c r="C91" s="27"/>
    </row>
    <row r="92" spans="1:3" ht="14.25" customHeight="1">
      <c r="A92" s="1">
        <v>12</v>
      </c>
      <c r="B92" s="1" t="e">
        <f t="shared" si="2"/>
        <v>#REF!</v>
      </c>
      <c r="C92" s="27"/>
    </row>
    <row r="93" spans="1:3" ht="14.25" customHeight="1">
      <c r="A93" s="1">
        <v>13</v>
      </c>
      <c r="B93" s="1" t="e">
        <f t="shared" si="2"/>
        <v>#REF!</v>
      </c>
      <c r="C93" s="27"/>
    </row>
    <row r="94" spans="1:3" ht="14.25" customHeight="1">
      <c r="A94" s="1">
        <v>14</v>
      </c>
      <c r="B94" s="1" t="e">
        <f t="shared" si="2"/>
        <v>#REF!</v>
      </c>
      <c r="C94" s="27"/>
    </row>
    <row r="95" spans="1:3" ht="14.25" customHeight="1">
      <c r="A95" s="1">
        <v>15</v>
      </c>
      <c r="B95" s="1" t="e">
        <f t="shared" si="2"/>
        <v>#REF!</v>
      </c>
      <c r="C95" s="27"/>
    </row>
    <row r="96" spans="1:3" ht="14.25" customHeight="1">
      <c r="A96" s="1">
        <v>16</v>
      </c>
      <c r="B96" s="1" t="e">
        <f t="shared" si="2"/>
        <v>#REF!</v>
      </c>
      <c r="C96" s="27"/>
    </row>
    <row r="97" spans="1:3" ht="14.25" customHeight="1">
      <c r="A97" s="1">
        <v>17</v>
      </c>
      <c r="B97" s="1" t="e">
        <f t="shared" si="2"/>
        <v>#REF!</v>
      </c>
      <c r="C97" s="27"/>
    </row>
    <row r="98" spans="1:3" ht="14.25" customHeight="1">
      <c r="A98" s="1">
        <v>18</v>
      </c>
      <c r="B98" s="1" t="e">
        <f t="shared" si="2"/>
        <v>#REF!</v>
      </c>
      <c r="C98" s="27"/>
    </row>
    <row r="99" spans="1:3" ht="14.25" customHeight="1">
      <c r="A99" s="1">
        <v>19</v>
      </c>
      <c r="B99" s="1" t="e">
        <f t="shared" si="2"/>
        <v>#REF!</v>
      </c>
      <c r="C99" s="27"/>
    </row>
    <row r="100" spans="1:3" ht="14.25" customHeight="1">
      <c r="A100" s="1" t="s">
        <v>104</v>
      </c>
      <c r="B100" s="1" t="e">
        <f>SUM(B81:B99)</f>
        <v>#REF!</v>
      </c>
      <c r="C100" s="27"/>
    </row>
    <row r="101" spans="1:3" ht="14.25" customHeight="1">
      <c r="C101" s="27"/>
    </row>
    <row r="102" spans="1:3" ht="14.25" customHeight="1">
      <c r="C102" s="27"/>
    </row>
    <row r="103" spans="1:3" ht="14.25" customHeight="1">
      <c r="A103" s="1" t="s">
        <v>107</v>
      </c>
      <c r="C103" s="27"/>
    </row>
    <row r="104" spans="1:3" ht="14.25" customHeight="1">
      <c r="A104" s="1">
        <v>1</v>
      </c>
      <c r="B104" s="1" t="e">
        <f t="shared" ref="B104:B122" si="3">IF(#REF!="X",1,0)</f>
        <v>#REF!</v>
      </c>
      <c r="C104" s="27"/>
    </row>
    <row r="105" spans="1:3" ht="14.25" customHeight="1">
      <c r="A105" s="1">
        <v>2</v>
      </c>
      <c r="B105" s="1" t="e">
        <f t="shared" si="3"/>
        <v>#REF!</v>
      </c>
      <c r="C105" s="27"/>
    </row>
    <row r="106" spans="1:3" ht="14.25" customHeight="1">
      <c r="A106" s="1">
        <v>3</v>
      </c>
      <c r="B106" s="1" t="e">
        <f t="shared" si="3"/>
        <v>#REF!</v>
      </c>
      <c r="C106" s="27"/>
    </row>
    <row r="107" spans="1:3" ht="14.25" customHeight="1">
      <c r="A107" s="1">
        <v>4</v>
      </c>
      <c r="B107" s="1" t="e">
        <f t="shared" si="3"/>
        <v>#REF!</v>
      </c>
      <c r="C107" s="27"/>
    </row>
    <row r="108" spans="1:3" ht="14.25" customHeight="1">
      <c r="A108" s="1">
        <v>5</v>
      </c>
      <c r="B108" s="1" t="e">
        <f t="shared" si="3"/>
        <v>#REF!</v>
      </c>
      <c r="C108" s="27"/>
    </row>
    <row r="109" spans="1:3" ht="14.25" customHeight="1">
      <c r="A109" s="1">
        <v>6</v>
      </c>
      <c r="B109" s="1" t="e">
        <f t="shared" si="3"/>
        <v>#REF!</v>
      </c>
      <c r="C109" s="27"/>
    </row>
    <row r="110" spans="1:3" ht="14.25" customHeight="1">
      <c r="A110" s="1">
        <v>7</v>
      </c>
      <c r="B110" s="1" t="e">
        <f t="shared" si="3"/>
        <v>#REF!</v>
      </c>
      <c r="C110" s="27"/>
    </row>
    <row r="111" spans="1:3" ht="14.25" customHeight="1">
      <c r="A111" s="1">
        <v>8</v>
      </c>
      <c r="B111" s="1" t="e">
        <f t="shared" si="3"/>
        <v>#REF!</v>
      </c>
      <c r="C111" s="27"/>
    </row>
    <row r="112" spans="1:3" ht="14.25" customHeight="1">
      <c r="A112" s="1">
        <v>9</v>
      </c>
      <c r="B112" s="1" t="e">
        <f t="shared" si="3"/>
        <v>#REF!</v>
      </c>
      <c r="C112" s="27"/>
    </row>
    <row r="113" spans="1:3" ht="14.25" customHeight="1">
      <c r="A113" s="1">
        <v>10</v>
      </c>
      <c r="B113" s="1" t="e">
        <f t="shared" si="3"/>
        <v>#REF!</v>
      </c>
      <c r="C113" s="27"/>
    </row>
    <row r="114" spans="1:3" ht="14.25" customHeight="1">
      <c r="A114" s="1">
        <v>11</v>
      </c>
      <c r="B114" s="1" t="e">
        <f t="shared" si="3"/>
        <v>#REF!</v>
      </c>
      <c r="C114" s="27"/>
    </row>
    <row r="115" spans="1:3" ht="14.25" customHeight="1">
      <c r="A115" s="1">
        <v>12</v>
      </c>
      <c r="B115" s="1" t="e">
        <f t="shared" si="3"/>
        <v>#REF!</v>
      </c>
      <c r="C115" s="27"/>
    </row>
    <row r="116" spans="1:3" ht="14.25" customHeight="1">
      <c r="A116" s="1">
        <v>13</v>
      </c>
      <c r="B116" s="1" t="e">
        <f t="shared" si="3"/>
        <v>#REF!</v>
      </c>
      <c r="C116" s="27"/>
    </row>
    <row r="117" spans="1:3" ht="14.25" customHeight="1">
      <c r="A117" s="1">
        <v>14</v>
      </c>
      <c r="B117" s="1" t="e">
        <f t="shared" si="3"/>
        <v>#REF!</v>
      </c>
      <c r="C117" s="27"/>
    </row>
    <row r="118" spans="1:3" ht="14.25" customHeight="1">
      <c r="A118" s="1">
        <v>15</v>
      </c>
      <c r="B118" s="1" t="e">
        <f t="shared" si="3"/>
        <v>#REF!</v>
      </c>
      <c r="C118" s="27"/>
    </row>
    <row r="119" spans="1:3" ht="14.25" customHeight="1">
      <c r="A119" s="1">
        <v>16</v>
      </c>
      <c r="B119" s="1" t="e">
        <f t="shared" si="3"/>
        <v>#REF!</v>
      </c>
      <c r="C119" s="27"/>
    </row>
    <row r="120" spans="1:3" ht="14.25" customHeight="1">
      <c r="A120" s="1">
        <v>17</v>
      </c>
      <c r="B120" s="1" t="e">
        <f t="shared" si="3"/>
        <v>#REF!</v>
      </c>
      <c r="C120" s="27"/>
    </row>
    <row r="121" spans="1:3" ht="14.25" customHeight="1">
      <c r="A121" s="1">
        <v>18</v>
      </c>
      <c r="B121" s="1" t="e">
        <f t="shared" si="3"/>
        <v>#REF!</v>
      </c>
      <c r="C121" s="27"/>
    </row>
    <row r="122" spans="1:3" ht="14.25" customHeight="1">
      <c r="A122" s="1">
        <v>19</v>
      </c>
      <c r="B122" s="1" t="e">
        <f t="shared" si="3"/>
        <v>#REF!</v>
      </c>
      <c r="C122" s="27"/>
    </row>
    <row r="123" spans="1:3" ht="14.25" customHeight="1">
      <c r="A123" s="1" t="s">
        <v>104</v>
      </c>
      <c r="B123" s="1" t="e">
        <f>SUM(B104:B122)</f>
        <v>#REF!</v>
      </c>
      <c r="C123" s="27"/>
    </row>
    <row r="124" spans="1:3" ht="14.25" customHeight="1">
      <c r="C124" s="27"/>
    </row>
    <row r="125" spans="1:3" ht="14.25" customHeight="1">
      <c r="C125" s="27"/>
    </row>
    <row r="126" spans="1:3" ht="14.25" customHeight="1">
      <c r="A126" s="1" t="s">
        <v>107</v>
      </c>
      <c r="C126" s="27"/>
    </row>
    <row r="127" spans="1:3" ht="14.25" customHeight="1">
      <c r="A127" s="1">
        <v>1</v>
      </c>
      <c r="B127" s="1" t="e">
        <f t="shared" ref="B127:B145" si="4">IF(#REF!="X",1,0)</f>
        <v>#REF!</v>
      </c>
      <c r="C127" s="27"/>
    </row>
    <row r="128" spans="1:3" ht="14.25" customHeight="1">
      <c r="A128" s="1">
        <v>2</v>
      </c>
      <c r="B128" s="1" t="e">
        <f t="shared" si="4"/>
        <v>#REF!</v>
      </c>
      <c r="C128" s="27"/>
    </row>
    <row r="129" spans="1:3" ht="14.25" customHeight="1">
      <c r="A129" s="1">
        <v>3</v>
      </c>
      <c r="B129" s="1" t="e">
        <f t="shared" si="4"/>
        <v>#REF!</v>
      </c>
      <c r="C129" s="27"/>
    </row>
    <row r="130" spans="1:3" ht="14.25" customHeight="1">
      <c r="A130" s="1">
        <v>4</v>
      </c>
      <c r="B130" s="1" t="e">
        <f t="shared" si="4"/>
        <v>#REF!</v>
      </c>
      <c r="C130" s="27"/>
    </row>
    <row r="131" spans="1:3" ht="14.25" customHeight="1">
      <c r="A131" s="1">
        <v>5</v>
      </c>
      <c r="B131" s="1" t="e">
        <f t="shared" si="4"/>
        <v>#REF!</v>
      </c>
      <c r="C131" s="27"/>
    </row>
    <row r="132" spans="1:3" ht="14.25" customHeight="1">
      <c r="A132" s="1">
        <v>6</v>
      </c>
      <c r="B132" s="1" t="e">
        <f t="shared" si="4"/>
        <v>#REF!</v>
      </c>
      <c r="C132" s="27"/>
    </row>
    <row r="133" spans="1:3" ht="14.25" customHeight="1">
      <c r="A133" s="1">
        <v>7</v>
      </c>
      <c r="B133" s="1" t="e">
        <f t="shared" si="4"/>
        <v>#REF!</v>
      </c>
      <c r="C133" s="27"/>
    </row>
    <row r="134" spans="1:3" ht="14.25" customHeight="1">
      <c r="A134" s="1">
        <v>8</v>
      </c>
      <c r="B134" s="1" t="e">
        <f t="shared" si="4"/>
        <v>#REF!</v>
      </c>
      <c r="C134" s="27"/>
    </row>
    <row r="135" spans="1:3" ht="14.25" customHeight="1">
      <c r="A135" s="1">
        <v>9</v>
      </c>
      <c r="B135" s="1" t="e">
        <f t="shared" si="4"/>
        <v>#REF!</v>
      </c>
      <c r="C135" s="27"/>
    </row>
    <row r="136" spans="1:3" ht="14.25" customHeight="1">
      <c r="A136" s="1">
        <v>10</v>
      </c>
      <c r="B136" s="1" t="e">
        <f t="shared" si="4"/>
        <v>#REF!</v>
      </c>
      <c r="C136" s="27"/>
    </row>
    <row r="137" spans="1:3" ht="14.25" customHeight="1">
      <c r="A137" s="1">
        <v>11</v>
      </c>
      <c r="B137" s="1" t="e">
        <f t="shared" si="4"/>
        <v>#REF!</v>
      </c>
      <c r="C137" s="27"/>
    </row>
    <row r="138" spans="1:3" ht="14.25" customHeight="1">
      <c r="A138" s="1">
        <v>12</v>
      </c>
      <c r="B138" s="1" t="e">
        <f t="shared" si="4"/>
        <v>#REF!</v>
      </c>
      <c r="C138" s="27"/>
    </row>
    <row r="139" spans="1:3" ht="14.25" customHeight="1">
      <c r="A139" s="1">
        <v>13</v>
      </c>
      <c r="B139" s="1" t="e">
        <f t="shared" si="4"/>
        <v>#REF!</v>
      </c>
      <c r="C139" s="27"/>
    </row>
    <row r="140" spans="1:3" ht="14.25" customHeight="1">
      <c r="A140" s="1">
        <v>14</v>
      </c>
      <c r="B140" s="1" t="e">
        <f t="shared" si="4"/>
        <v>#REF!</v>
      </c>
      <c r="C140" s="27"/>
    </row>
    <row r="141" spans="1:3" ht="14.25" customHeight="1">
      <c r="A141" s="1">
        <v>15</v>
      </c>
      <c r="B141" s="1" t="e">
        <f t="shared" si="4"/>
        <v>#REF!</v>
      </c>
      <c r="C141" s="27"/>
    </row>
    <row r="142" spans="1:3" ht="14.25" customHeight="1">
      <c r="A142" s="1">
        <v>16</v>
      </c>
      <c r="B142" s="1" t="e">
        <f t="shared" si="4"/>
        <v>#REF!</v>
      </c>
      <c r="C142" s="27"/>
    </row>
    <row r="143" spans="1:3" ht="14.25" customHeight="1">
      <c r="A143" s="1">
        <v>17</v>
      </c>
      <c r="B143" s="1" t="e">
        <f t="shared" si="4"/>
        <v>#REF!</v>
      </c>
      <c r="C143" s="27"/>
    </row>
    <row r="144" spans="1:3" ht="14.25" customHeight="1">
      <c r="A144" s="1">
        <v>18</v>
      </c>
      <c r="B144" s="1" t="e">
        <f t="shared" si="4"/>
        <v>#REF!</v>
      </c>
      <c r="C144" s="27"/>
    </row>
    <row r="145" spans="1:3" ht="14.25" customHeight="1">
      <c r="A145" s="1">
        <v>19</v>
      </c>
      <c r="B145" s="1" t="e">
        <f t="shared" si="4"/>
        <v>#REF!</v>
      </c>
      <c r="C145" s="27"/>
    </row>
    <row r="146" spans="1:3" ht="14.25" customHeight="1">
      <c r="A146" s="1" t="s">
        <v>104</v>
      </c>
      <c r="B146" s="1" t="e">
        <f>SUM(B127:B145)</f>
        <v>#REF!</v>
      </c>
      <c r="C146" s="27"/>
    </row>
    <row r="147" spans="1:3" ht="14.25" customHeight="1">
      <c r="C147" s="27"/>
    </row>
    <row r="148" spans="1:3" ht="14.25" customHeight="1">
      <c r="C148" s="27"/>
    </row>
    <row r="149" spans="1:3" ht="14.25" customHeight="1">
      <c r="C149" s="27"/>
    </row>
    <row r="150" spans="1:3" ht="14.25" customHeight="1">
      <c r="A150" s="1" t="s">
        <v>108</v>
      </c>
      <c r="C150" s="27"/>
    </row>
    <row r="151" spans="1:3" ht="14.25" customHeight="1">
      <c r="A151" s="35" t="s">
        <v>109</v>
      </c>
      <c r="C151" s="27"/>
    </row>
    <row r="152" spans="1:3" ht="14.25" customHeight="1">
      <c r="A152" s="1" t="s">
        <v>110</v>
      </c>
      <c r="C152" s="27"/>
    </row>
    <row r="153" spans="1:3" ht="14.25" customHeight="1">
      <c r="A153" s="1" t="s">
        <v>111</v>
      </c>
      <c r="C153" s="27"/>
    </row>
    <row r="154" spans="1:3" ht="14.25" customHeight="1">
      <c r="A154" s="1" t="s">
        <v>112</v>
      </c>
      <c r="C154" s="27"/>
    </row>
    <row r="155" spans="1:3" ht="14.25" customHeight="1">
      <c r="A155" s="1" t="s">
        <v>110</v>
      </c>
      <c r="C155" s="27"/>
    </row>
    <row r="156" spans="1:3" ht="14.25" customHeight="1">
      <c r="A156" s="1" t="s">
        <v>113</v>
      </c>
      <c r="C156" s="27"/>
    </row>
    <row r="157" spans="1:3" ht="14.25" customHeight="1">
      <c r="A157" s="1" t="s">
        <v>114</v>
      </c>
      <c r="C157" s="27"/>
    </row>
    <row r="158" spans="1:3" ht="14.25" customHeight="1">
      <c r="C158" s="27"/>
    </row>
    <row r="159" spans="1:3" ht="14.25" customHeight="1">
      <c r="A159" s="35" t="s">
        <v>115</v>
      </c>
      <c r="B159" s="1" t="s">
        <v>68</v>
      </c>
      <c r="C159" s="27"/>
    </row>
    <row r="160" spans="1:3" ht="14.25" customHeight="1">
      <c r="A160" s="1" t="s">
        <v>110</v>
      </c>
      <c r="C160" s="27"/>
    </row>
    <row r="161" spans="1:3" ht="14.25" customHeight="1">
      <c r="A161" s="1" t="s">
        <v>116</v>
      </c>
      <c r="C161" s="27"/>
    </row>
    <row r="162" spans="1:3" ht="14.25" customHeight="1">
      <c r="A162" s="1" t="s">
        <v>117</v>
      </c>
      <c r="C162" s="27"/>
    </row>
    <row r="163" spans="1:3" ht="14.25" customHeight="1">
      <c r="C163" s="27"/>
    </row>
    <row r="164" spans="1:3" ht="14.25" customHeight="1">
      <c r="A164" s="35" t="s">
        <v>118</v>
      </c>
      <c r="C164" s="27"/>
    </row>
    <row r="165" spans="1:3" ht="14.25" customHeight="1">
      <c r="A165" s="1" t="s">
        <v>110</v>
      </c>
      <c r="C165" s="27"/>
    </row>
    <row r="166" spans="1:3" ht="14.25" customHeight="1">
      <c r="A166" s="1" t="s">
        <v>119</v>
      </c>
      <c r="C166" s="27"/>
    </row>
    <row r="167" spans="1:3" ht="14.25" customHeight="1">
      <c r="A167" s="1" t="s">
        <v>120</v>
      </c>
      <c r="C167" s="27"/>
    </row>
    <row r="168" spans="1:3" ht="14.25" customHeight="1">
      <c r="A168" s="1" t="s">
        <v>121</v>
      </c>
      <c r="C168" s="27"/>
    </row>
    <row r="169" spans="1:3" ht="14.25" customHeight="1">
      <c r="C169" s="27"/>
    </row>
    <row r="170" spans="1:3" ht="14.25" customHeight="1">
      <c r="A170" s="35" t="s">
        <v>122</v>
      </c>
      <c r="C170" s="27"/>
    </row>
    <row r="171" spans="1:3" ht="14.25" customHeight="1">
      <c r="A171" s="1" t="s">
        <v>110</v>
      </c>
      <c r="C171" s="27"/>
    </row>
    <row r="172" spans="1:3" ht="14.25" customHeight="1">
      <c r="A172" s="1" t="s">
        <v>123</v>
      </c>
      <c r="C172" s="27"/>
    </row>
    <row r="173" spans="1:3" ht="14.25" customHeight="1">
      <c r="A173" s="1" t="s">
        <v>124</v>
      </c>
      <c r="C173" s="27"/>
    </row>
    <row r="174" spans="1:3" ht="14.25" customHeight="1">
      <c r="C174" s="27"/>
    </row>
    <row r="175" spans="1:3" ht="14.25" customHeight="1">
      <c r="A175" s="35" t="s">
        <v>125</v>
      </c>
      <c r="C175" s="27"/>
    </row>
    <row r="176" spans="1:3" ht="14.25" customHeight="1">
      <c r="A176" s="1" t="s">
        <v>110</v>
      </c>
      <c r="C176" s="27"/>
    </row>
    <row r="177" spans="1:3" ht="14.25" customHeight="1">
      <c r="A177" s="1" t="s">
        <v>126</v>
      </c>
      <c r="C177" s="27"/>
    </row>
    <row r="178" spans="1:3" ht="14.25" customHeight="1">
      <c r="A178" s="1" t="s">
        <v>127</v>
      </c>
      <c r="C178" s="27"/>
    </row>
    <row r="179" spans="1:3" ht="14.25" customHeight="1">
      <c r="C179" s="27"/>
    </row>
    <row r="180" spans="1:3" ht="14.25" customHeight="1">
      <c r="A180" s="35" t="s">
        <v>128</v>
      </c>
      <c r="C180" s="27"/>
    </row>
    <row r="181" spans="1:3" ht="14.25" customHeight="1">
      <c r="A181" s="1" t="s">
        <v>110</v>
      </c>
      <c r="C181" s="27"/>
    </row>
    <row r="182" spans="1:3" ht="14.25" customHeight="1">
      <c r="A182" s="1" t="s">
        <v>129</v>
      </c>
      <c r="C182" s="27"/>
    </row>
    <row r="183" spans="1:3" ht="14.25" customHeight="1">
      <c r="A183" s="1" t="s">
        <v>130</v>
      </c>
      <c r="C183" s="27"/>
    </row>
    <row r="184" spans="1:3" ht="14.25" customHeight="1">
      <c r="A184" s="1" t="s">
        <v>131</v>
      </c>
      <c r="C184" s="27"/>
    </row>
    <row r="185" spans="1:3" ht="14.25" customHeight="1">
      <c r="C185" s="27"/>
    </row>
    <row r="186" spans="1:3" ht="14.25" customHeight="1">
      <c r="A186" s="35" t="s">
        <v>132</v>
      </c>
      <c r="C186" s="27"/>
    </row>
    <row r="187" spans="1:3" ht="14.25" customHeight="1">
      <c r="A187" s="1" t="s">
        <v>110</v>
      </c>
      <c r="C187" s="27"/>
    </row>
    <row r="188" spans="1:3" ht="14.25" customHeight="1">
      <c r="A188" s="1" t="s">
        <v>133</v>
      </c>
      <c r="C188" s="27"/>
    </row>
    <row r="189" spans="1:3" ht="14.25" customHeight="1">
      <c r="A189" s="1" t="s">
        <v>134</v>
      </c>
      <c r="C189" s="27"/>
    </row>
    <row r="190" spans="1:3" ht="14.25" customHeight="1">
      <c r="A190" s="1" t="s">
        <v>135</v>
      </c>
      <c r="C190" s="27"/>
    </row>
    <row r="191" spans="1:3" ht="14.25" customHeight="1">
      <c r="C191" s="27"/>
    </row>
    <row r="192" spans="1:3" ht="14.25" customHeight="1">
      <c r="C192" s="27"/>
    </row>
    <row r="193" spans="3:3" ht="14.25" customHeight="1">
      <c r="C193" s="27"/>
    </row>
    <row r="194" spans="3:3" ht="14.25" customHeight="1">
      <c r="C194" s="27"/>
    </row>
    <row r="195" spans="3:3" ht="14.25" customHeight="1">
      <c r="C195" s="27"/>
    </row>
    <row r="196" spans="3:3" ht="14.25" customHeight="1">
      <c r="C196" s="27"/>
    </row>
    <row r="197" spans="3:3" ht="14.25" customHeight="1">
      <c r="C197" s="27"/>
    </row>
    <row r="198" spans="3:3" ht="14.25" customHeight="1">
      <c r="C198" s="27"/>
    </row>
    <row r="199" spans="3:3" ht="14.25" customHeight="1">
      <c r="C199" s="27"/>
    </row>
    <row r="200" spans="3:3" ht="14.25" customHeight="1">
      <c r="C200" s="27"/>
    </row>
    <row r="201" spans="3:3" ht="14.25" customHeight="1">
      <c r="C201" s="27"/>
    </row>
    <row r="202" spans="3:3" ht="14.25" customHeight="1">
      <c r="C202" s="27"/>
    </row>
    <row r="203" spans="3:3" ht="14.25" customHeight="1">
      <c r="C203" s="27"/>
    </row>
    <row r="204" spans="3:3" ht="14.25" customHeight="1">
      <c r="C204" s="27"/>
    </row>
    <row r="205" spans="3:3" ht="14.25" customHeight="1">
      <c r="C205" s="27"/>
    </row>
    <row r="206" spans="3:3" ht="14.25" customHeight="1">
      <c r="C206" s="27"/>
    </row>
    <row r="207" spans="3:3" ht="14.25" customHeight="1">
      <c r="C207" s="27"/>
    </row>
    <row r="208" spans="3:3" ht="14.25" customHeight="1">
      <c r="C208" s="27"/>
    </row>
    <row r="209" spans="3:3" ht="14.25" customHeight="1">
      <c r="C209" s="27"/>
    </row>
    <row r="210" spans="3:3" ht="14.25" customHeight="1">
      <c r="C210" s="27"/>
    </row>
    <row r="211" spans="3:3" ht="14.25" customHeight="1">
      <c r="C211" s="27"/>
    </row>
    <row r="212" spans="3:3" ht="14.25" customHeight="1">
      <c r="C212" s="27"/>
    </row>
    <row r="213" spans="3:3" ht="14.25" customHeight="1">
      <c r="C213" s="27"/>
    </row>
    <row r="214" spans="3:3" ht="14.25" customHeight="1">
      <c r="C214" s="27"/>
    </row>
    <row r="215" spans="3:3" ht="14.25" customHeight="1">
      <c r="C215" s="27"/>
    </row>
    <row r="216" spans="3:3" ht="14.25" customHeight="1">
      <c r="C216" s="27"/>
    </row>
    <row r="217" spans="3:3" ht="14.25" customHeight="1">
      <c r="C217" s="27"/>
    </row>
    <row r="218" spans="3:3" ht="14.25" customHeight="1">
      <c r="C218" s="27"/>
    </row>
    <row r="219" spans="3:3" ht="14.25" customHeight="1">
      <c r="C219" s="27"/>
    </row>
    <row r="220" spans="3:3" ht="14.25" customHeight="1">
      <c r="C220" s="27"/>
    </row>
    <row r="221" spans="3:3" ht="14.25" customHeight="1">
      <c r="C221" s="27"/>
    </row>
    <row r="222" spans="3:3" ht="14.25" customHeight="1">
      <c r="C222" s="27"/>
    </row>
    <row r="223" spans="3:3" ht="14.25" customHeight="1">
      <c r="C223" s="27"/>
    </row>
    <row r="224" spans="3:3" ht="14.25" customHeight="1">
      <c r="C224" s="27"/>
    </row>
    <row r="225" spans="3:3" ht="14.25" customHeight="1">
      <c r="C225" s="27"/>
    </row>
    <row r="226" spans="3:3" ht="14.25" customHeight="1">
      <c r="C226" s="27"/>
    </row>
    <row r="227" spans="3:3" ht="14.25" customHeight="1">
      <c r="C227" s="27"/>
    </row>
    <row r="228" spans="3:3" ht="14.25" customHeight="1">
      <c r="C228" s="27"/>
    </row>
    <row r="229" spans="3:3" ht="14.25" customHeight="1">
      <c r="C229" s="27"/>
    </row>
    <row r="230" spans="3:3" ht="14.25" customHeight="1">
      <c r="C230" s="27"/>
    </row>
    <row r="231" spans="3:3" ht="14.25" customHeight="1">
      <c r="C231" s="27"/>
    </row>
    <row r="232" spans="3:3" ht="14.25" customHeight="1">
      <c r="C232" s="27"/>
    </row>
    <row r="233" spans="3:3" ht="14.25" customHeight="1">
      <c r="C233" s="27"/>
    </row>
    <row r="234" spans="3:3" ht="14.25" customHeight="1">
      <c r="C234" s="27"/>
    </row>
    <row r="235" spans="3:3" ht="14.25" customHeight="1">
      <c r="C235" s="27"/>
    </row>
    <row r="236" spans="3:3" ht="14.25" customHeight="1">
      <c r="C236" s="27"/>
    </row>
    <row r="237" spans="3:3" ht="14.25" customHeight="1">
      <c r="C237" s="27"/>
    </row>
    <row r="238" spans="3:3" ht="14.25" customHeight="1">
      <c r="C238" s="27"/>
    </row>
    <row r="239" spans="3:3" ht="14.25" customHeight="1">
      <c r="C239" s="27"/>
    </row>
    <row r="240" spans="3:3" ht="14.25" customHeight="1">
      <c r="C240" s="27"/>
    </row>
    <row r="241" spans="3:3" ht="14.25" customHeight="1">
      <c r="C241" s="27"/>
    </row>
    <row r="242" spans="3:3" ht="14.25" customHeight="1">
      <c r="C242" s="27"/>
    </row>
    <row r="243" spans="3:3" ht="14.25" customHeight="1">
      <c r="C243" s="27"/>
    </row>
    <row r="244" spans="3:3" ht="14.25" customHeight="1">
      <c r="C244" s="27"/>
    </row>
    <row r="245" spans="3:3" ht="14.25" customHeight="1">
      <c r="C245" s="27"/>
    </row>
    <row r="246" spans="3:3" ht="14.25" customHeight="1">
      <c r="C246" s="27"/>
    </row>
    <row r="247" spans="3:3" ht="14.25" customHeight="1">
      <c r="C247" s="27"/>
    </row>
    <row r="248" spans="3:3" ht="14.25" customHeight="1">
      <c r="C248" s="27"/>
    </row>
    <row r="249" spans="3:3" ht="14.25" customHeight="1">
      <c r="C249" s="27"/>
    </row>
    <row r="250" spans="3:3" ht="14.25" customHeight="1">
      <c r="C250" s="27"/>
    </row>
    <row r="251" spans="3:3" ht="14.25" customHeight="1">
      <c r="C251" s="27"/>
    </row>
    <row r="252" spans="3:3" ht="14.25" customHeight="1">
      <c r="C252" s="27"/>
    </row>
    <row r="253" spans="3:3" ht="14.25" customHeight="1">
      <c r="C253" s="27"/>
    </row>
    <row r="254" spans="3:3" ht="14.25" customHeight="1">
      <c r="C254" s="27"/>
    </row>
    <row r="255" spans="3:3" ht="14.25" customHeight="1">
      <c r="C255" s="27"/>
    </row>
    <row r="256" spans="3:3" ht="14.25" customHeight="1">
      <c r="C256" s="27"/>
    </row>
    <row r="257" spans="3:3" ht="14.25" customHeight="1">
      <c r="C257" s="27"/>
    </row>
    <row r="258" spans="3:3" ht="14.25" customHeight="1">
      <c r="C258" s="27"/>
    </row>
    <row r="259" spans="3:3" ht="14.25" customHeight="1">
      <c r="C259" s="27"/>
    </row>
    <row r="260" spans="3:3" ht="14.25" customHeight="1">
      <c r="C260" s="27"/>
    </row>
    <row r="261" spans="3:3" ht="14.25" customHeight="1">
      <c r="C261" s="27"/>
    </row>
    <row r="262" spans="3:3" ht="14.25" customHeight="1">
      <c r="C262" s="27"/>
    </row>
    <row r="263" spans="3:3" ht="14.25" customHeight="1">
      <c r="C263" s="27"/>
    </row>
    <row r="264" spans="3:3" ht="14.25" customHeight="1">
      <c r="C264" s="27"/>
    </row>
    <row r="265" spans="3:3" ht="14.25" customHeight="1">
      <c r="C265" s="27"/>
    </row>
    <row r="266" spans="3:3" ht="14.25" customHeight="1">
      <c r="C266" s="27"/>
    </row>
    <row r="267" spans="3:3" ht="14.25" customHeight="1">
      <c r="C267" s="27"/>
    </row>
    <row r="268" spans="3:3" ht="14.25" customHeight="1">
      <c r="C268" s="27"/>
    </row>
    <row r="269" spans="3:3" ht="14.25" customHeight="1">
      <c r="C269" s="27"/>
    </row>
    <row r="270" spans="3:3" ht="14.25" customHeight="1">
      <c r="C270" s="27"/>
    </row>
    <row r="271" spans="3:3" ht="14.25" customHeight="1">
      <c r="C271" s="27"/>
    </row>
    <row r="272" spans="3:3" ht="14.25" customHeight="1">
      <c r="C272" s="27"/>
    </row>
    <row r="273" spans="3:3" ht="14.25" customHeight="1">
      <c r="C273" s="27"/>
    </row>
    <row r="274" spans="3:3" ht="14.25" customHeight="1">
      <c r="C274" s="27"/>
    </row>
    <row r="275" spans="3:3" ht="14.25" customHeight="1">
      <c r="C275" s="27"/>
    </row>
    <row r="276" spans="3:3" ht="14.25" customHeight="1">
      <c r="C276" s="27"/>
    </row>
    <row r="277" spans="3:3" ht="14.25" customHeight="1">
      <c r="C277" s="27"/>
    </row>
    <row r="278" spans="3:3" ht="14.25" customHeight="1">
      <c r="C278" s="27"/>
    </row>
    <row r="279" spans="3:3" ht="14.25" customHeight="1">
      <c r="C279" s="27"/>
    </row>
    <row r="280" spans="3:3" ht="14.25" customHeight="1">
      <c r="C280" s="27"/>
    </row>
    <row r="281" spans="3:3" ht="14.25" customHeight="1">
      <c r="C281" s="27"/>
    </row>
    <row r="282" spans="3:3" ht="14.25" customHeight="1">
      <c r="C282" s="27"/>
    </row>
    <row r="283" spans="3:3" ht="14.25" customHeight="1">
      <c r="C283" s="27"/>
    </row>
    <row r="284" spans="3:3" ht="14.25" customHeight="1">
      <c r="C284" s="27"/>
    </row>
    <row r="285" spans="3:3" ht="14.25" customHeight="1">
      <c r="C285" s="27"/>
    </row>
    <row r="286" spans="3:3" ht="14.25" customHeight="1">
      <c r="C286" s="27"/>
    </row>
    <row r="287" spans="3:3" ht="14.25" customHeight="1">
      <c r="C287" s="27"/>
    </row>
    <row r="288" spans="3:3" ht="14.25" customHeight="1">
      <c r="C288" s="27"/>
    </row>
    <row r="289" spans="3:3" ht="14.25" customHeight="1">
      <c r="C289" s="27"/>
    </row>
    <row r="290" spans="3:3" ht="14.25" customHeight="1">
      <c r="C290" s="27"/>
    </row>
    <row r="291" spans="3:3" ht="14.25" customHeight="1">
      <c r="C291" s="27"/>
    </row>
    <row r="292" spans="3:3" ht="14.25" customHeight="1">
      <c r="C292" s="27"/>
    </row>
    <row r="293" spans="3:3" ht="14.25" customHeight="1">
      <c r="C293" s="27"/>
    </row>
    <row r="294" spans="3:3" ht="14.25" customHeight="1">
      <c r="C294" s="27"/>
    </row>
    <row r="295" spans="3:3" ht="14.25" customHeight="1">
      <c r="C295" s="27"/>
    </row>
    <row r="296" spans="3:3" ht="14.25" customHeight="1">
      <c r="C296" s="27"/>
    </row>
    <row r="297" spans="3:3" ht="14.25" customHeight="1">
      <c r="C297" s="27"/>
    </row>
    <row r="298" spans="3:3" ht="14.25" customHeight="1">
      <c r="C298" s="27"/>
    </row>
    <row r="299" spans="3:3" ht="14.25" customHeight="1">
      <c r="C299" s="27"/>
    </row>
    <row r="300" spans="3:3" ht="14.25" customHeight="1">
      <c r="C300" s="27"/>
    </row>
    <row r="301" spans="3:3" ht="14.25" customHeight="1">
      <c r="C301" s="27"/>
    </row>
    <row r="302" spans="3:3" ht="14.25" customHeight="1">
      <c r="C302" s="27"/>
    </row>
    <row r="303" spans="3:3" ht="14.25" customHeight="1">
      <c r="C303" s="27"/>
    </row>
    <row r="304" spans="3:3" ht="14.25" customHeight="1">
      <c r="C304" s="27"/>
    </row>
    <row r="305" spans="3:3" ht="14.25" customHeight="1">
      <c r="C305" s="27"/>
    </row>
    <row r="306" spans="3:3" ht="14.25" customHeight="1">
      <c r="C306" s="27"/>
    </row>
    <row r="307" spans="3:3" ht="14.25" customHeight="1">
      <c r="C307" s="27"/>
    </row>
    <row r="308" spans="3:3" ht="14.25" customHeight="1">
      <c r="C308" s="27"/>
    </row>
    <row r="309" spans="3:3" ht="14.25" customHeight="1">
      <c r="C309" s="27"/>
    </row>
    <row r="310" spans="3:3" ht="14.25" customHeight="1">
      <c r="C310" s="27"/>
    </row>
    <row r="311" spans="3:3" ht="14.25" customHeight="1">
      <c r="C311" s="27"/>
    </row>
    <row r="312" spans="3:3" ht="14.25" customHeight="1">
      <c r="C312" s="27"/>
    </row>
    <row r="313" spans="3:3" ht="14.25" customHeight="1">
      <c r="C313" s="27"/>
    </row>
    <row r="314" spans="3:3" ht="14.25" customHeight="1">
      <c r="C314" s="27"/>
    </row>
    <row r="315" spans="3:3" ht="14.25" customHeight="1">
      <c r="C315" s="27"/>
    </row>
    <row r="316" spans="3:3" ht="14.25" customHeight="1">
      <c r="C316" s="27"/>
    </row>
    <row r="317" spans="3:3" ht="14.25" customHeight="1">
      <c r="C317" s="27"/>
    </row>
    <row r="318" spans="3:3" ht="14.25" customHeight="1">
      <c r="C318" s="27"/>
    </row>
    <row r="319" spans="3:3" ht="14.25" customHeight="1">
      <c r="C319" s="27"/>
    </row>
    <row r="320" spans="3:3" ht="14.25" customHeight="1">
      <c r="C320" s="27"/>
    </row>
    <row r="321" spans="3:3" ht="14.25" customHeight="1">
      <c r="C321" s="27"/>
    </row>
    <row r="322" spans="3:3" ht="14.25" customHeight="1">
      <c r="C322" s="27"/>
    </row>
    <row r="323" spans="3:3" ht="14.25" customHeight="1">
      <c r="C323" s="27"/>
    </row>
    <row r="324" spans="3:3" ht="14.25" customHeight="1">
      <c r="C324" s="27"/>
    </row>
    <row r="325" spans="3:3" ht="14.25" customHeight="1">
      <c r="C325" s="27"/>
    </row>
    <row r="326" spans="3:3" ht="14.25" customHeight="1">
      <c r="C326" s="27"/>
    </row>
    <row r="327" spans="3:3" ht="14.25" customHeight="1">
      <c r="C327" s="27"/>
    </row>
    <row r="328" spans="3:3" ht="14.25" customHeight="1">
      <c r="C328" s="27"/>
    </row>
    <row r="329" spans="3:3" ht="14.25" customHeight="1">
      <c r="C329" s="27"/>
    </row>
    <row r="330" spans="3:3" ht="14.25" customHeight="1">
      <c r="C330" s="27"/>
    </row>
    <row r="331" spans="3:3" ht="14.25" customHeight="1">
      <c r="C331" s="27"/>
    </row>
    <row r="332" spans="3:3" ht="14.25" customHeight="1">
      <c r="C332" s="27"/>
    </row>
    <row r="333" spans="3:3" ht="14.25" customHeight="1">
      <c r="C333" s="27"/>
    </row>
    <row r="334" spans="3:3" ht="14.25" customHeight="1">
      <c r="C334" s="27"/>
    </row>
    <row r="335" spans="3:3" ht="14.25" customHeight="1">
      <c r="C335" s="27"/>
    </row>
    <row r="336" spans="3:3" ht="14.25" customHeight="1">
      <c r="C336" s="27"/>
    </row>
    <row r="337" spans="3:3" ht="14.25" customHeight="1">
      <c r="C337" s="27"/>
    </row>
    <row r="338" spans="3:3" ht="14.25" customHeight="1">
      <c r="C338" s="27"/>
    </row>
    <row r="339" spans="3:3" ht="14.25" customHeight="1">
      <c r="C339" s="27"/>
    </row>
    <row r="340" spans="3:3" ht="14.25" customHeight="1">
      <c r="C340" s="27"/>
    </row>
    <row r="341" spans="3:3" ht="14.25" customHeight="1">
      <c r="C341" s="27"/>
    </row>
    <row r="342" spans="3:3" ht="14.25" customHeight="1">
      <c r="C342" s="27"/>
    </row>
    <row r="343" spans="3:3" ht="14.25" customHeight="1">
      <c r="C343" s="27"/>
    </row>
    <row r="344" spans="3:3" ht="14.25" customHeight="1">
      <c r="C344" s="27"/>
    </row>
    <row r="345" spans="3:3" ht="14.25" customHeight="1">
      <c r="C345" s="27"/>
    </row>
    <row r="346" spans="3:3" ht="14.25" customHeight="1">
      <c r="C346" s="27"/>
    </row>
    <row r="347" spans="3:3" ht="14.25" customHeight="1">
      <c r="C347" s="27"/>
    </row>
    <row r="348" spans="3:3" ht="14.25" customHeight="1">
      <c r="C348" s="27"/>
    </row>
    <row r="349" spans="3:3" ht="14.25" customHeight="1">
      <c r="C349" s="27"/>
    </row>
    <row r="350" spans="3:3" ht="14.25" customHeight="1">
      <c r="C350" s="27"/>
    </row>
    <row r="351" spans="3:3" ht="14.25" customHeight="1">
      <c r="C351" s="27"/>
    </row>
    <row r="352" spans="3:3" ht="14.25" customHeight="1">
      <c r="C352" s="27"/>
    </row>
    <row r="353" spans="3:3" ht="14.25" customHeight="1">
      <c r="C353" s="27"/>
    </row>
    <row r="354" spans="3:3" ht="14.25" customHeight="1">
      <c r="C354" s="27"/>
    </row>
    <row r="355" spans="3:3" ht="14.25" customHeight="1">
      <c r="C355" s="27"/>
    </row>
    <row r="356" spans="3:3" ht="14.25" customHeight="1">
      <c r="C356" s="27"/>
    </row>
    <row r="357" spans="3:3" ht="14.25" customHeight="1">
      <c r="C357" s="27"/>
    </row>
    <row r="358" spans="3:3" ht="14.25" customHeight="1">
      <c r="C358" s="27"/>
    </row>
    <row r="359" spans="3:3" ht="14.25" customHeight="1">
      <c r="C359" s="27"/>
    </row>
    <row r="360" spans="3:3" ht="14.25" customHeight="1">
      <c r="C360" s="27"/>
    </row>
    <row r="361" spans="3:3" ht="14.25" customHeight="1">
      <c r="C361" s="27"/>
    </row>
    <row r="362" spans="3:3" ht="14.25" customHeight="1">
      <c r="C362" s="27"/>
    </row>
    <row r="363" spans="3:3" ht="14.25" customHeight="1">
      <c r="C363" s="27"/>
    </row>
    <row r="364" spans="3:3" ht="14.25" customHeight="1">
      <c r="C364" s="27"/>
    </row>
    <row r="365" spans="3:3" ht="14.25" customHeight="1">
      <c r="C365" s="27"/>
    </row>
    <row r="366" spans="3:3" ht="14.25" customHeight="1">
      <c r="C366" s="27"/>
    </row>
    <row r="367" spans="3:3" ht="14.25" customHeight="1">
      <c r="C367" s="27"/>
    </row>
    <row r="368" spans="3:3" ht="14.25" customHeight="1">
      <c r="C368" s="27"/>
    </row>
    <row r="369" spans="3:3" ht="14.25" customHeight="1">
      <c r="C369" s="27"/>
    </row>
    <row r="370" spans="3:3" ht="14.25" customHeight="1">
      <c r="C370" s="27"/>
    </row>
    <row r="371" spans="3:3" ht="14.25" customHeight="1">
      <c r="C371" s="27"/>
    </row>
    <row r="372" spans="3:3" ht="14.25" customHeight="1">
      <c r="C372" s="27"/>
    </row>
    <row r="373" spans="3:3" ht="14.25" customHeight="1">
      <c r="C373" s="27"/>
    </row>
    <row r="374" spans="3:3" ht="14.25" customHeight="1">
      <c r="C374" s="27"/>
    </row>
    <row r="375" spans="3:3" ht="14.25" customHeight="1">
      <c r="C375" s="27"/>
    </row>
    <row r="376" spans="3:3" ht="14.25" customHeight="1">
      <c r="C376" s="27"/>
    </row>
    <row r="377" spans="3:3" ht="14.25" customHeight="1">
      <c r="C377" s="27"/>
    </row>
    <row r="378" spans="3:3" ht="14.25" customHeight="1">
      <c r="C378" s="27"/>
    </row>
    <row r="379" spans="3:3" ht="14.25" customHeight="1">
      <c r="C379" s="27"/>
    </row>
    <row r="380" spans="3:3" ht="14.25" customHeight="1">
      <c r="C380" s="27"/>
    </row>
    <row r="381" spans="3:3" ht="14.25" customHeight="1">
      <c r="C381" s="27"/>
    </row>
    <row r="382" spans="3:3" ht="14.25" customHeight="1">
      <c r="C382" s="27"/>
    </row>
    <row r="383" spans="3:3" ht="14.25" customHeight="1">
      <c r="C383" s="27"/>
    </row>
    <row r="384" spans="3:3" ht="14.25" customHeight="1">
      <c r="C384" s="27"/>
    </row>
    <row r="385" spans="3:3" ht="14.25" customHeight="1">
      <c r="C385" s="27"/>
    </row>
    <row r="386" spans="3:3" ht="14.25" customHeight="1">
      <c r="C386" s="27"/>
    </row>
    <row r="387" spans="3:3" ht="14.25" customHeight="1">
      <c r="C387" s="27"/>
    </row>
    <row r="388" spans="3:3" ht="14.25" customHeight="1">
      <c r="C388" s="27"/>
    </row>
    <row r="389" spans="3:3" ht="14.25" customHeight="1">
      <c r="C389" s="27"/>
    </row>
    <row r="390" spans="3:3" ht="14.25" customHeight="1">
      <c r="C390" s="27"/>
    </row>
    <row r="391" spans="3:3" ht="14.25" customHeight="1">
      <c r="C391" s="27"/>
    </row>
    <row r="392" spans="3:3" ht="14.25" customHeight="1">
      <c r="C392" s="27"/>
    </row>
    <row r="393" spans="3:3" ht="14.25" customHeight="1">
      <c r="C393" s="27"/>
    </row>
    <row r="394" spans="3:3" ht="14.25" customHeight="1">
      <c r="C394" s="27"/>
    </row>
    <row r="395" spans="3:3" ht="14.25" customHeight="1">
      <c r="C395" s="27"/>
    </row>
    <row r="396" spans="3:3" ht="14.25" customHeight="1">
      <c r="C396" s="27"/>
    </row>
    <row r="397" spans="3:3" ht="14.25" customHeight="1">
      <c r="C397" s="27"/>
    </row>
    <row r="398" spans="3:3" ht="14.25" customHeight="1">
      <c r="C398" s="27"/>
    </row>
    <row r="399" spans="3:3" ht="14.25" customHeight="1">
      <c r="C399" s="27"/>
    </row>
    <row r="400" spans="3:3" ht="14.25" customHeight="1">
      <c r="C400" s="27"/>
    </row>
    <row r="401" spans="3:3" ht="14.25" customHeight="1">
      <c r="C401" s="27"/>
    </row>
    <row r="402" spans="3:3" ht="14.25" customHeight="1">
      <c r="C402" s="27"/>
    </row>
    <row r="403" spans="3:3" ht="14.25" customHeight="1">
      <c r="C403" s="27"/>
    </row>
    <row r="404" spans="3:3" ht="14.25" customHeight="1">
      <c r="C404" s="27"/>
    </row>
    <row r="405" spans="3:3" ht="14.25" customHeight="1">
      <c r="C405" s="27"/>
    </row>
    <row r="406" spans="3:3" ht="14.25" customHeight="1">
      <c r="C406" s="27"/>
    </row>
    <row r="407" spans="3:3" ht="14.25" customHeight="1">
      <c r="C407" s="27"/>
    </row>
    <row r="408" spans="3:3" ht="14.25" customHeight="1">
      <c r="C408" s="27"/>
    </row>
    <row r="409" spans="3:3" ht="14.25" customHeight="1">
      <c r="C409" s="27"/>
    </row>
    <row r="410" spans="3:3" ht="14.25" customHeight="1">
      <c r="C410" s="27"/>
    </row>
    <row r="411" spans="3:3" ht="14.25" customHeight="1">
      <c r="C411" s="27"/>
    </row>
    <row r="412" spans="3:3" ht="14.25" customHeight="1">
      <c r="C412" s="27"/>
    </row>
    <row r="413" spans="3:3" ht="14.25" customHeight="1">
      <c r="C413" s="27"/>
    </row>
    <row r="414" spans="3:3" ht="14.25" customHeight="1">
      <c r="C414" s="27"/>
    </row>
    <row r="415" spans="3:3" ht="14.25" customHeight="1">
      <c r="C415" s="27"/>
    </row>
    <row r="416" spans="3:3" ht="14.25" customHeight="1">
      <c r="C416" s="27"/>
    </row>
    <row r="417" spans="3:3" ht="14.25" customHeight="1">
      <c r="C417" s="27"/>
    </row>
    <row r="418" spans="3:3" ht="14.25" customHeight="1">
      <c r="C418" s="27"/>
    </row>
    <row r="419" spans="3:3" ht="14.25" customHeight="1">
      <c r="C419" s="27"/>
    </row>
    <row r="420" spans="3:3" ht="14.25" customHeight="1">
      <c r="C420" s="27"/>
    </row>
    <row r="421" spans="3:3" ht="14.25" customHeight="1">
      <c r="C421" s="27"/>
    </row>
    <row r="422" spans="3:3" ht="14.25" customHeight="1">
      <c r="C422" s="27"/>
    </row>
    <row r="423" spans="3:3" ht="14.25" customHeight="1">
      <c r="C423" s="27"/>
    </row>
    <row r="424" spans="3:3" ht="14.25" customHeight="1">
      <c r="C424" s="27"/>
    </row>
    <row r="425" spans="3:3" ht="14.25" customHeight="1">
      <c r="C425" s="27"/>
    </row>
    <row r="426" spans="3:3" ht="14.25" customHeight="1">
      <c r="C426" s="27"/>
    </row>
    <row r="427" spans="3:3" ht="14.25" customHeight="1">
      <c r="C427" s="27"/>
    </row>
    <row r="428" spans="3:3" ht="14.25" customHeight="1">
      <c r="C428" s="27"/>
    </row>
    <row r="429" spans="3:3" ht="14.25" customHeight="1">
      <c r="C429" s="27"/>
    </row>
    <row r="430" spans="3:3" ht="14.25" customHeight="1">
      <c r="C430" s="27"/>
    </row>
    <row r="431" spans="3:3" ht="14.25" customHeight="1">
      <c r="C431" s="27"/>
    </row>
    <row r="432" spans="3:3" ht="14.25" customHeight="1">
      <c r="C432" s="27"/>
    </row>
    <row r="433" spans="3:3" ht="14.25" customHeight="1">
      <c r="C433" s="27"/>
    </row>
    <row r="434" spans="3:3" ht="14.25" customHeight="1">
      <c r="C434" s="27"/>
    </row>
    <row r="435" spans="3:3" ht="14.25" customHeight="1">
      <c r="C435" s="27"/>
    </row>
    <row r="436" spans="3:3" ht="14.25" customHeight="1">
      <c r="C436" s="27"/>
    </row>
    <row r="437" spans="3:3" ht="14.25" customHeight="1">
      <c r="C437" s="27"/>
    </row>
    <row r="438" spans="3:3" ht="14.25" customHeight="1">
      <c r="C438" s="27"/>
    </row>
    <row r="439" spans="3:3" ht="14.25" customHeight="1">
      <c r="C439" s="27"/>
    </row>
    <row r="440" spans="3:3" ht="14.25" customHeight="1">
      <c r="C440" s="27"/>
    </row>
    <row r="441" spans="3:3" ht="14.25" customHeight="1">
      <c r="C441" s="27"/>
    </row>
    <row r="442" spans="3:3" ht="14.25" customHeight="1">
      <c r="C442" s="27"/>
    </row>
    <row r="443" spans="3:3" ht="14.25" customHeight="1">
      <c r="C443" s="27"/>
    </row>
    <row r="444" spans="3:3" ht="14.25" customHeight="1">
      <c r="C444" s="27"/>
    </row>
    <row r="445" spans="3:3" ht="14.25" customHeight="1">
      <c r="C445" s="27"/>
    </row>
    <row r="446" spans="3:3" ht="14.25" customHeight="1">
      <c r="C446" s="27"/>
    </row>
    <row r="447" spans="3:3" ht="14.25" customHeight="1">
      <c r="C447" s="27"/>
    </row>
    <row r="448" spans="3:3" ht="14.25" customHeight="1">
      <c r="C448" s="27"/>
    </row>
    <row r="449" spans="3:3" ht="14.25" customHeight="1">
      <c r="C449" s="27"/>
    </row>
    <row r="450" spans="3:3" ht="14.25" customHeight="1">
      <c r="C450" s="27"/>
    </row>
    <row r="451" spans="3:3" ht="14.25" customHeight="1">
      <c r="C451" s="27"/>
    </row>
    <row r="452" spans="3:3" ht="14.25" customHeight="1">
      <c r="C452" s="27"/>
    </row>
    <row r="453" spans="3:3" ht="14.25" customHeight="1">
      <c r="C453" s="27"/>
    </row>
    <row r="454" spans="3:3" ht="14.25" customHeight="1">
      <c r="C454" s="27"/>
    </row>
    <row r="455" spans="3:3" ht="14.25" customHeight="1">
      <c r="C455" s="27"/>
    </row>
    <row r="456" spans="3:3" ht="14.25" customHeight="1">
      <c r="C456" s="27"/>
    </row>
    <row r="457" spans="3:3" ht="14.25" customHeight="1">
      <c r="C457" s="27"/>
    </row>
    <row r="458" spans="3:3" ht="14.25" customHeight="1">
      <c r="C458" s="27"/>
    </row>
    <row r="459" spans="3:3" ht="14.25" customHeight="1">
      <c r="C459" s="27"/>
    </row>
    <row r="460" spans="3:3" ht="14.25" customHeight="1">
      <c r="C460" s="27"/>
    </row>
    <row r="461" spans="3:3" ht="14.25" customHeight="1">
      <c r="C461" s="27"/>
    </row>
    <row r="462" spans="3:3" ht="14.25" customHeight="1">
      <c r="C462" s="27"/>
    </row>
    <row r="463" spans="3:3" ht="14.25" customHeight="1">
      <c r="C463" s="27"/>
    </row>
    <row r="464" spans="3:3" ht="14.25" customHeight="1">
      <c r="C464" s="27"/>
    </row>
    <row r="465" spans="3:3" ht="14.25" customHeight="1">
      <c r="C465" s="27"/>
    </row>
    <row r="466" spans="3:3" ht="14.25" customHeight="1">
      <c r="C466" s="27"/>
    </row>
    <row r="467" spans="3:3" ht="14.25" customHeight="1">
      <c r="C467" s="27"/>
    </row>
    <row r="468" spans="3:3" ht="14.25" customHeight="1">
      <c r="C468" s="27"/>
    </row>
    <row r="469" spans="3:3" ht="14.25" customHeight="1">
      <c r="C469" s="27"/>
    </row>
    <row r="470" spans="3:3" ht="14.25" customHeight="1">
      <c r="C470" s="27"/>
    </row>
    <row r="471" spans="3:3" ht="14.25" customHeight="1">
      <c r="C471" s="27"/>
    </row>
    <row r="472" spans="3:3" ht="14.25" customHeight="1">
      <c r="C472" s="27"/>
    </row>
    <row r="473" spans="3:3" ht="14.25" customHeight="1">
      <c r="C473" s="27"/>
    </row>
    <row r="474" spans="3:3" ht="14.25" customHeight="1">
      <c r="C474" s="27"/>
    </row>
    <row r="475" spans="3:3" ht="14.25" customHeight="1">
      <c r="C475" s="27"/>
    </row>
    <row r="476" spans="3:3" ht="14.25" customHeight="1">
      <c r="C476" s="27"/>
    </row>
    <row r="477" spans="3:3" ht="14.25" customHeight="1">
      <c r="C477" s="27"/>
    </row>
    <row r="478" spans="3:3" ht="14.25" customHeight="1">
      <c r="C478" s="27"/>
    </row>
    <row r="479" spans="3:3" ht="14.25" customHeight="1">
      <c r="C479" s="27"/>
    </row>
    <row r="480" spans="3:3" ht="14.25" customHeight="1">
      <c r="C480" s="27"/>
    </row>
    <row r="481" spans="3:3" ht="14.25" customHeight="1">
      <c r="C481" s="27"/>
    </row>
    <row r="482" spans="3:3" ht="14.25" customHeight="1">
      <c r="C482" s="27"/>
    </row>
    <row r="483" spans="3:3" ht="14.25" customHeight="1">
      <c r="C483" s="27"/>
    </row>
    <row r="484" spans="3:3" ht="14.25" customHeight="1">
      <c r="C484" s="27"/>
    </row>
    <row r="485" spans="3:3" ht="14.25" customHeight="1">
      <c r="C485" s="27"/>
    </row>
    <row r="486" spans="3:3" ht="14.25" customHeight="1">
      <c r="C486" s="27"/>
    </row>
    <row r="487" spans="3:3" ht="14.25" customHeight="1">
      <c r="C487" s="27"/>
    </row>
    <row r="488" spans="3:3" ht="14.25" customHeight="1">
      <c r="C488" s="27"/>
    </row>
    <row r="489" spans="3:3" ht="14.25" customHeight="1">
      <c r="C489" s="27"/>
    </row>
    <row r="490" spans="3:3" ht="14.25" customHeight="1">
      <c r="C490" s="27"/>
    </row>
    <row r="491" spans="3:3" ht="14.25" customHeight="1">
      <c r="C491" s="27"/>
    </row>
    <row r="492" spans="3:3" ht="14.25" customHeight="1">
      <c r="C492" s="27"/>
    </row>
    <row r="493" spans="3:3" ht="14.25" customHeight="1">
      <c r="C493" s="27"/>
    </row>
    <row r="494" spans="3:3" ht="14.25" customHeight="1">
      <c r="C494" s="27"/>
    </row>
    <row r="495" spans="3:3" ht="14.25" customHeight="1">
      <c r="C495" s="27"/>
    </row>
    <row r="496" spans="3:3" ht="14.25" customHeight="1">
      <c r="C496" s="27"/>
    </row>
    <row r="497" spans="3:3" ht="14.25" customHeight="1">
      <c r="C497" s="27"/>
    </row>
    <row r="498" spans="3:3" ht="14.25" customHeight="1">
      <c r="C498" s="27"/>
    </row>
    <row r="499" spans="3:3" ht="14.25" customHeight="1">
      <c r="C499" s="27"/>
    </row>
    <row r="500" spans="3:3" ht="14.25" customHeight="1">
      <c r="C500" s="27"/>
    </row>
    <row r="501" spans="3:3" ht="14.25" customHeight="1">
      <c r="C501" s="27"/>
    </row>
    <row r="502" spans="3:3" ht="14.25" customHeight="1">
      <c r="C502" s="27"/>
    </row>
    <row r="503" spans="3:3" ht="14.25" customHeight="1">
      <c r="C503" s="27"/>
    </row>
    <row r="504" spans="3:3" ht="14.25" customHeight="1">
      <c r="C504" s="27"/>
    </row>
    <row r="505" spans="3:3" ht="14.25" customHeight="1">
      <c r="C505" s="27"/>
    </row>
    <row r="506" spans="3:3" ht="14.25" customHeight="1">
      <c r="C506" s="27"/>
    </row>
    <row r="507" spans="3:3" ht="14.25" customHeight="1">
      <c r="C507" s="27"/>
    </row>
    <row r="508" spans="3:3" ht="14.25" customHeight="1">
      <c r="C508" s="27"/>
    </row>
    <row r="509" spans="3:3" ht="14.25" customHeight="1">
      <c r="C509" s="27"/>
    </row>
    <row r="510" spans="3:3" ht="14.25" customHeight="1">
      <c r="C510" s="27"/>
    </row>
    <row r="511" spans="3:3" ht="14.25" customHeight="1">
      <c r="C511" s="27"/>
    </row>
    <row r="512" spans="3:3" ht="14.25" customHeight="1">
      <c r="C512" s="27"/>
    </row>
    <row r="513" spans="3:3" ht="14.25" customHeight="1">
      <c r="C513" s="27"/>
    </row>
    <row r="514" spans="3:3" ht="14.25" customHeight="1">
      <c r="C514" s="27"/>
    </row>
    <row r="515" spans="3:3" ht="14.25" customHeight="1">
      <c r="C515" s="27"/>
    </row>
    <row r="516" spans="3:3" ht="14.25" customHeight="1">
      <c r="C516" s="27"/>
    </row>
    <row r="517" spans="3:3" ht="14.25" customHeight="1">
      <c r="C517" s="27"/>
    </row>
    <row r="518" spans="3:3" ht="14.25" customHeight="1">
      <c r="C518" s="27"/>
    </row>
    <row r="519" spans="3:3" ht="14.25" customHeight="1">
      <c r="C519" s="27"/>
    </row>
    <row r="520" spans="3:3" ht="14.25" customHeight="1">
      <c r="C520" s="27"/>
    </row>
    <row r="521" spans="3:3" ht="14.25" customHeight="1">
      <c r="C521" s="27"/>
    </row>
    <row r="522" spans="3:3" ht="14.25" customHeight="1">
      <c r="C522" s="27"/>
    </row>
    <row r="523" spans="3:3" ht="14.25" customHeight="1">
      <c r="C523" s="27"/>
    </row>
    <row r="524" spans="3:3" ht="14.25" customHeight="1">
      <c r="C524" s="27"/>
    </row>
    <row r="525" spans="3:3" ht="14.25" customHeight="1">
      <c r="C525" s="27"/>
    </row>
    <row r="526" spans="3:3" ht="14.25" customHeight="1">
      <c r="C526" s="27"/>
    </row>
    <row r="527" spans="3:3" ht="14.25" customHeight="1">
      <c r="C527" s="27"/>
    </row>
    <row r="528" spans="3:3" ht="14.25" customHeight="1">
      <c r="C528" s="27"/>
    </row>
    <row r="529" spans="3:3" ht="14.25" customHeight="1">
      <c r="C529" s="27"/>
    </row>
    <row r="530" spans="3:3" ht="14.25" customHeight="1">
      <c r="C530" s="27"/>
    </row>
    <row r="531" spans="3:3" ht="14.25" customHeight="1">
      <c r="C531" s="27"/>
    </row>
    <row r="532" spans="3:3" ht="14.25" customHeight="1">
      <c r="C532" s="27"/>
    </row>
    <row r="533" spans="3:3" ht="14.25" customHeight="1">
      <c r="C533" s="27"/>
    </row>
    <row r="534" spans="3:3" ht="14.25" customHeight="1">
      <c r="C534" s="27"/>
    </row>
    <row r="535" spans="3:3" ht="14.25" customHeight="1">
      <c r="C535" s="27"/>
    </row>
    <row r="536" spans="3:3" ht="14.25" customHeight="1">
      <c r="C536" s="27"/>
    </row>
    <row r="537" spans="3:3" ht="14.25" customHeight="1">
      <c r="C537" s="27"/>
    </row>
    <row r="538" spans="3:3" ht="14.25" customHeight="1">
      <c r="C538" s="27"/>
    </row>
    <row r="539" spans="3:3" ht="14.25" customHeight="1">
      <c r="C539" s="27"/>
    </row>
    <row r="540" spans="3:3" ht="14.25" customHeight="1">
      <c r="C540" s="27"/>
    </row>
    <row r="541" spans="3:3" ht="14.25" customHeight="1">
      <c r="C541" s="27"/>
    </row>
    <row r="542" spans="3:3" ht="14.25" customHeight="1">
      <c r="C542" s="27"/>
    </row>
    <row r="543" spans="3:3" ht="14.25" customHeight="1">
      <c r="C543" s="27"/>
    </row>
    <row r="544" spans="3:3" ht="14.25" customHeight="1">
      <c r="C544" s="27"/>
    </row>
    <row r="545" spans="3:3" ht="14.25" customHeight="1">
      <c r="C545" s="27"/>
    </row>
    <row r="546" spans="3:3" ht="14.25" customHeight="1">
      <c r="C546" s="27"/>
    </row>
    <row r="547" spans="3:3" ht="14.25" customHeight="1">
      <c r="C547" s="27"/>
    </row>
    <row r="548" spans="3:3" ht="14.25" customHeight="1">
      <c r="C548" s="27"/>
    </row>
    <row r="549" spans="3:3" ht="14.25" customHeight="1">
      <c r="C549" s="27"/>
    </row>
    <row r="550" spans="3:3" ht="14.25" customHeight="1">
      <c r="C550" s="27"/>
    </row>
    <row r="551" spans="3:3" ht="14.25" customHeight="1">
      <c r="C551" s="27"/>
    </row>
    <row r="552" spans="3:3" ht="14.25" customHeight="1">
      <c r="C552" s="27"/>
    </row>
    <row r="553" spans="3:3" ht="14.25" customHeight="1">
      <c r="C553" s="27"/>
    </row>
    <row r="554" spans="3:3" ht="14.25" customHeight="1">
      <c r="C554" s="27"/>
    </row>
    <row r="555" spans="3:3" ht="14.25" customHeight="1">
      <c r="C555" s="27"/>
    </row>
    <row r="556" spans="3:3" ht="14.25" customHeight="1">
      <c r="C556" s="27"/>
    </row>
    <row r="557" spans="3:3" ht="14.25" customHeight="1">
      <c r="C557" s="27"/>
    </row>
    <row r="558" spans="3:3" ht="14.25" customHeight="1">
      <c r="C558" s="27"/>
    </row>
    <row r="559" spans="3:3" ht="14.25" customHeight="1">
      <c r="C559" s="27"/>
    </row>
    <row r="560" spans="3:3" ht="14.25" customHeight="1">
      <c r="C560" s="27"/>
    </row>
    <row r="561" spans="3:3" ht="14.25" customHeight="1">
      <c r="C561" s="27"/>
    </row>
    <row r="562" spans="3:3" ht="14.25" customHeight="1">
      <c r="C562" s="27"/>
    </row>
    <row r="563" spans="3:3" ht="14.25" customHeight="1">
      <c r="C563" s="27"/>
    </row>
    <row r="564" spans="3:3" ht="14.25" customHeight="1">
      <c r="C564" s="27"/>
    </row>
    <row r="565" spans="3:3" ht="14.25" customHeight="1">
      <c r="C565" s="27"/>
    </row>
    <row r="566" spans="3:3" ht="14.25" customHeight="1">
      <c r="C566" s="27"/>
    </row>
    <row r="567" spans="3:3" ht="14.25" customHeight="1">
      <c r="C567" s="27"/>
    </row>
    <row r="568" spans="3:3" ht="14.25" customHeight="1">
      <c r="C568" s="27"/>
    </row>
    <row r="569" spans="3:3" ht="14.25" customHeight="1">
      <c r="C569" s="27"/>
    </row>
    <row r="570" spans="3:3" ht="14.25" customHeight="1">
      <c r="C570" s="27"/>
    </row>
    <row r="571" spans="3:3" ht="14.25" customHeight="1">
      <c r="C571" s="27"/>
    </row>
    <row r="572" spans="3:3" ht="14.25" customHeight="1">
      <c r="C572" s="27"/>
    </row>
    <row r="573" spans="3:3" ht="14.25" customHeight="1">
      <c r="C573" s="27"/>
    </row>
    <row r="574" spans="3:3" ht="14.25" customHeight="1">
      <c r="C574" s="27"/>
    </row>
    <row r="575" spans="3:3" ht="14.25" customHeight="1">
      <c r="C575" s="27"/>
    </row>
    <row r="576" spans="3:3" ht="14.25" customHeight="1">
      <c r="C576" s="27"/>
    </row>
    <row r="577" spans="3:3" ht="14.25" customHeight="1">
      <c r="C577" s="27"/>
    </row>
    <row r="578" spans="3:3" ht="14.25" customHeight="1">
      <c r="C578" s="27"/>
    </row>
    <row r="579" spans="3:3" ht="14.25" customHeight="1">
      <c r="C579" s="27"/>
    </row>
    <row r="580" spans="3:3" ht="14.25" customHeight="1">
      <c r="C580" s="27"/>
    </row>
    <row r="581" spans="3:3" ht="14.25" customHeight="1">
      <c r="C581" s="27"/>
    </row>
    <row r="582" spans="3:3" ht="14.25" customHeight="1">
      <c r="C582" s="27"/>
    </row>
    <row r="583" spans="3:3" ht="14.25" customHeight="1">
      <c r="C583" s="27"/>
    </row>
    <row r="584" spans="3:3" ht="14.25" customHeight="1">
      <c r="C584" s="27"/>
    </row>
    <row r="585" spans="3:3" ht="14.25" customHeight="1">
      <c r="C585" s="27"/>
    </row>
    <row r="586" spans="3:3" ht="14.25" customHeight="1">
      <c r="C586" s="27"/>
    </row>
    <row r="587" spans="3:3" ht="14.25" customHeight="1">
      <c r="C587" s="27"/>
    </row>
    <row r="588" spans="3:3" ht="14.25" customHeight="1">
      <c r="C588" s="27"/>
    </row>
    <row r="589" spans="3:3" ht="14.25" customHeight="1">
      <c r="C589" s="27"/>
    </row>
    <row r="590" spans="3:3" ht="14.25" customHeight="1">
      <c r="C590" s="27"/>
    </row>
    <row r="591" spans="3:3" ht="14.25" customHeight="1">
      <c r="C591" s="27"/>
    </row>
    <row r="592" spans="3:3" ht="14.25" customHeight="1">
      <c r="C592" s="27"/>
    </row>
    <row r="593" spans="3:3" ht="14.25" customHeight="1">
      <c r="C593" s="27"/>
    </row>
    <row r="594" spans="3:3" ht="14.25" customHeight="1">
      <c r="C594" s="27"/>
    </row>
    <row r="595" spans="3:3" ht="14.25" customHeight="1">
      <c r="C595" s="27"/>
    </row>
    <row r="596" spans="3:3" ht="14.25" customHeight="1">
      <c r="C596" s="27"/>
    </row>
    <row r="597" spans="3:3" ht="14.25" customHeight="1">
      <c r="C597" s="27"/>
    </row>
    <row r="598" spans="3:3" ht="14.25" customHeight="1">
      <c r="C598" s="27"/>
    </row>
    <row r="599" spans="3:3" ht="14.25" customHeight="1">
      <c r="C599" s="27"/>
    </row>
    <row r="600" spans="3:3" ht="14.25" customHeight="1">
      <c r="C600" s="27"/>
    </row>
    <row r="601" spans="3:3" ht="14.25" customHeight="1">
      <c r="C601" s="27"/>
    </row>
    <row r="602" spans="3:3" ht="14.25" customHeight="1">
      <c r="C602" s="27"/>
    </row>
    <row r="603" spans="3:3" ht="14.25" customHeight="1">
      <c r="C603" s="27"/>
    </row>
    <row r="604" spans="3:3" ht="14.25" customHeight="1">
      <c r="C604" s="27"/>
    </row>
    <row r="605" spans="3:3" ht="14.25" customHeight="1">
      <c r="C605" s="27"/>
    </row>
    <row r="606" spans="3:3" ht="14.25" customHeight="1">
      <c r="C606" s="27"/>
    </row>
    <row r="607" spans="3:3" ht="14.25" customHeight="1">
      <c r="C607" s="27"/>
    </row>
    <row r="608" spans="3:3" ht="14.25" customHeight="1">
      <c r="C608" s="27"/>
    </row>
    <row r="609" spans="3:3" ht="14.25" customHeight="1">
      <c r="C609" s="27"/>
    </row>
    <row r="610" spans="3:3" ht="14.25" customHeight="1">
      <c r="C610" s="27"/>
    </row>
    <row r="611" spans="3:3" ht="14.25" customHeight="1">
      <c r="C611" s="27"/>
    </row>
    <row r="612" spans="3:3" ht="14.25" customHeight="1">
      <c r="C612" s="27"/>
    </row>
    <row r="613" spans="3:3" ht="14.25" customHeight="1">
      <c r="C613" s="27"/>
    </row>
    <row r="614" spans="3:3" ht="14.25" customHeight="1">
      <c r="C614" s="27"/>
    </row>
    <row r="615" spans="3:3" ht="14.25" customHeight="1">
      <c r="C615" s="27"/>
    </row>
    <row r="616" spans="3:3" ht="14.25" customHeight="1">
      <c r="C616" s="27"/>
    </row>
    <row r="617" spans="3:3" ht="14.25" customHeight="1">
      <c r="C617" s="27"/>
    </row>
    <row r="618" spans="3:3" ht="14.25" customHeight="1">
      <c r="C618" s="27"/>
    </row>
    <row r="619" spans="3:3" ht="14.25" customHeight="1">
      <c r="C619" s="27"/>
    </row>
    <row r="620" spans="3:3" ht="14.25" customHeight="1">
      <c r="C620" s="27"/>
    </row>
    <row r="621" spans="3:3" ht="14.25" customHeight="1">
      <c r="C621" s="27"/>
    </row>
    <row r="622" spans="3:3" ht="14.25" customHeight="1">
      <c r="C622" s="27"/>
    </row>
    <row r="623" spans="3:3" ht="14.25" customHeight="1">
      <c r="C623" s="27"/>
    </row>
    <row r="624" spans="3:3" ht="14.25" customHeight="1">
      <c r="C624" s="27"/>
    </row>
    <row r="625" spans="3:3" ht="14.25" customHeight="1">
      <c r="C625" s="27"/>
    </row>
    <row r="626" spans="3:3" ht="14.25" customHeight="1">
      <c r="C626" s="27"/>
    </row>
    <row r="627" spans="3:3" ht="14.25" customHeight="1">
      <c r="C627" s="27"/>
    </row>
    <row r="628" spans="3:3" ht="14.25" customHeight="1">
      <c r="C628" s="27"/>
    </row>
    <row r="629" spans="3:3" ht="14.25" customHeight="1">
      <c r="C629" s="27"/>
    </row>
    <row r="630" spans="3:3" ht="14.25" customHeight="1">
      <c r="C630" s="27"/>
    </row>
    <row r="631" spans="3:3" ht="14.25" customHeight="1">
      <c r="C631" s="27"/>
    </row>
    <row r="632" spans="3:3" ht="14.25" customHeight="1">
      <c r="C632" s="27"/>
    </row>
    <row r="633" spans="3:3" ht="14.25" customHeight="1">
      <c r="C633" s="27"/>
    </row>
    <row r="634" spans="3:3" ht="14.25" customHeight="1">
      <c r="C634" s="27"/>
    </row>
    <row r="635" spans="3:3" ht="14.25" customHeight="1">
      <c r="C635" s="27"/>
    </row>
    <row r="636" spans="3:3" ht="14.25" customHeight="1">
      <c r="C636" s="27"/>
    </row>
    <row r="637" spans="3:3" ht="14.25" customHeight="1">
      <c r="C637" s="27"/>
    </row>
    <row r="638" spans="3:3" ht="14.25" customHeight="1">
      <c r="C638" s="27"/>
    </row>
    <row r="639" spans="3:3" ht="14.25" customHeight="1">
      <c r="C639" s="27"/>
    </row>
    <row r="640" spans="3:3" ht="14.25" customHeight="1">
      <c r="C640" s="27"/>
    </row>
    <row r="641" spans="3:3" ht="14.25" customHeight="1">
      <c r="C641" s="27"/>
    </row>
    <row r="642" spans="3:3" ht="14.25" customHeight="1">
      <c r="C642" s="27"/>
    </row>
    <row r="643" spans="3:3" ht="14.25" customHeight="1">
      <c r="C643" s="27"/>
    </row>
    <row r="644" spans="3:3" ht="14.25" customHeight="1">
      <c r="C644" s="27"/>
    </row>
    <row r="645" spans="3:3" ht="14.25" customHeight="1">
      <c r="C645" s="27"/>
    </row>
    <row r="646" spans="3:3" ht="14.25" customHeight="1">
      <c r="C646" s="27"/>
    </row>
    <row r="647" spans="3:3" ht="14.25" customHeight="1">
      <c r="C647" s="27"/>
    </row>
    <row r="648" spans="3:3" ht="14.25" customHeight="1">
      <c r="C648" s="27"/>
    </row>
    <row r="649" spans="3:3" ht="14.25" customHeight="1">
      <c r="C649" s="27"/>
    </row>
    <row r="650" spans="3:3" ht="14.25" customHeight="1">
      <c r="C650" s="27"/>
    </row>
    <row r="651" spans="3:3" ht="14.25" customHeight="1">
      <c r="C651" s="27"/>
    </row>
    <row r="652" spans="3:3" ht="14.25" customHeight="1">
      <c r="C652" s="27"/>
    </row>
    <row r="653" spans="3:3" ht="14.25" customHeight="1">
      <c r="C653" s="27"/>
    </row>
    <row r="654" spans="3:3" ht="14.25" customHeight="1">
      <c r="C654" s="27"/>
    </row>
    <row r="655" spans="3:3" ht="14.25" customHeight="1">
      <c r="C655" s="27"/>
    </row>
    <row r="656" spans="3:3" ht="14.25" customHeight="1">
      <c r="C656" s="27"/>
    </row>
    <row r="657" spans="3:3" ht="14.25" customHeight="1">
      <c r="C657" s="27"/>
    </row>
    <row r="658" spans="3:3" ht="14.25" customHeight="1">
      <c r="C658" s="27"/>
    </row>
    <row r="659" spans="3:3" ht="14.25" customHeight="1">
      <c r="C659" s="27"/>
    </row>
    <row r="660" spans="3:3" ht="14.25" customHeight="1">
      <c r="C660" s="27"/>
    </row>
    <row r="661" spans="3:3" ht="14.25" customHeight="1">
      <c r="C661" s="27"/>
    </row>
    <row r="662" spans="3:3" ht="14.25" customHeight="1">
      <c r="C662" s="27"/>
    </row>
    <row r="663" spans="3:3" ht="14.25" customHeight="1">
      <c r="C663" s="27"/>
    </row>
    <row r="664" spans="3:3" ht="14.25" customHeight="1">
      <c r="C664" s="27"/>
    </row>
    <row r="665" spans="3:3" ht="14.25" customHeight="1">
      <c r="C665" s="27"/>
    </row>
    <row r="666" spans="3:3" ht="14.25" customHeight="1">
      <c r="C666" s="27"/>
    </row>
    <row r="667" spans="3:3" ht="14.25" customHeight="1">
      <c r="C667" s="27"/>
    </row>
    <row r="668" spans="3:3" ht="14.25" customHeight="1">
      <c r="C668" s="27"/>
    </row>
    <row r="669" spans="3:3" ht="14.25" customHeight="1">
      <c r="C669" s="27"/>
    </row>
    <row r="670" spans="3:3" ht="14.25" customHeight="1">
      <c r="C670" s="27"/>
    </row>
    <row r="671" spans="3:3" ht="14.25" customHeight="1">
      <c r="C671" s="27"/>
    </row>
    <row r="672" spans="3:3" ht="14.25" customHeight="1">
      <c r="C672" s="27"/>
    </row>
    <row r="673" spans="3:3" ht="14.25" customHeight="1">
      <c r="C673" s="27"/>
    </row>
    <row r="674" spans="3:3" ht="14.25" customHeight="1">
      <c r="C674" s="27"/>
    </row>
    <row r="675" spans="3:3" ht="14.25" customHeight="1">
      <c r="C675" s="27"/>
    </row>
    <row r="676" spans="3:3" ht="14.25" customHeight="1">
      <c r="C676" s="27"/>
    </row>
    <row r="677" spans="3:3" ht="14.25" customHeight="1">
      <c r="C677" s="27"/>
    </row>
    <row r="678" spans="3:3" ht="14.25" customHeight="1">
      <c r="C678" s="27"/>
    </row>
    <row r="679" spans="3:3" ht="14.25" customHeight="1">
      <c r="C679" s="27"/>
    </row>
    <row r="680" spans="3:3" ht="14.25" customHeight="1">
      <c r="C680" s="27"/>
    </row>
    <row r="681" spans="3:3" ht="14.25" customHeight="1">
      <c r="C681" s="27"/>
    </row>
    <row r="682" spans="3:3" ht="14.25" customHeight="1">
      <c r="C682" s="27"/>
    </row>
    <row r="683" spans="3:3" ht="14.25" customHeight="1">
      <c r="C683" s="27"/>
    </row>
    <row r="684" spans="3:3" ht="14.25" customHeight="1">
      <c r="C684" s="27"/>
    </row>
    <row r="685" spans="3:3" ht="14.25" customHeight="1">
      <c r="C685" s="27"/>
    </row>
    <row r="686" spans="3:3" ht="14.25" customHeight="1">
      <c r="C686" s="27"/>
    </row>
    <row r="687" spans="3:3" ht="14.25" customHeight="1">
      <c r="C687" s="27"/>
    </row>
    <row r="688" spans="3:3" ht="14.25" customHeight="1">
      <c r="C688" s="27"/>
    </row>
    <row r="689" spans="3:3" ht="14.25" customHeight="1">
      <c r="C689" s="27"/>
    </row>
    <row r="690" spans="3:3" ht="14.25" customHeight="1">
      <c r="C690" s="27"/>
    </row>
    <row r="691" spans="3:3" ht="14.25" customHeight="1">
      <c r="C691" s="27"/>
    </row>
    <row r="692" spans="3:3" ht="14.25" customHeight="1">
      <c r="C692" s="27"/>
    </row>
    <row r="693" spans="3:3" ht="14.25" customHeight="1">
      <c r="C693" s="27"/>
    </row>
    <row r="694" spans="3:3" ht="14.25" customHeight="1">
      <c r="C694" s="27"/>
    </row>
    <row r="695" spans="3:3" ht="14.25" customHeight="1">
      <c r="C695" s="27"/>
    </row>
    <row r="696" spans="3:3" ht="14.25" customHeight="1">
      <c r="C696" s="27"/>
    </row>
    <row r="697" spans="3:3" ht="14.25" customHeight="1">
      <c r="C697" s="27"/>
    </row>
    <row r="698" spans="3:3" ht="14.25" customHeight="1">
      <c r="C698" s="27"/>
    </row>
    <row r="699" spans="3:3" ht="14.25" customHeight="1">
      <c r="C699" s="27"/>
    </row>
    <row r="700" spans="3:3" ht="14.25" customHeight="1">
      <c r="C700" s="27"/>
    </row>
    <row r="701" spans="3:3" ht="14.25" customHeight="1">
      <c r="C701" s="27"/>
    </row>
    <row r="702" spans="3:3" ht="14.25" customHeight="1">
      <c r="C702" s="27"/>
    </row>
    <row r="703" spans="3:3" ht="14.25" customHeight="1">
      <c r="C703" s="27"/>
    </row>
    <row r="704" spans="3:3" ht="14.25" customHeight="1">
      <c r="C704" s="27"/>
    </row>
    <row r="705" spans="3:3" ht="14.25" customHeight="1">
      <c r="C705" s="27"/>
    </row>
    <row r="706" spans="3:3" ht="14.25" customHeight="1">
      <c r="C706" s="27"/>
    </row>
    <row r="707" spans="3:3" ht="14.25" customHeight="1">
      <c r="C707" s="27"/>
    </row>
    <row r="708" spans="3:3" ht="14.25" customHeight="1">
      <c r="C708" s="27"/>
    </row>
    <row r="709" spans="3:3" ht="14.25" customHeight="1">
      <c r="C709" s="27"/>
    </row>
    <row r="710" spans="3:3" ht="14.25" customHeight="1">
      <c r="C710" s="27"/>
    </row>
    <row r="711" spans="3:3" ht="14.25" customHeight="1">
      <c r="C711" s="27"/>
    </row>
    <row r="712" spans="3:3" ht="14.25" customHeight="1">
      <c r="C712" s="27"/>
    </row>
    <row r="713" spans="3:3" ht="14.25" customHeight="1">
      <c r="C713" s="27"/>
    </row>
    <row r="714" spans="3:3" ht="14.25" customHeight="1">
      <c r="C714" s="27"/>
    </row>
    <row r="715" spans="3:3" ht="14.25" customHeight="1">
      <c r="C715" s="27"/>
    </row>
    <row r="716" spans="3:3" ht="14.25" customHeight="1">
      <c r="C716" s="27"/>
    </row>
    <row r="717" spans="3:3" ht="14.25" customHeight="1">
      <c r="C717" s="27"/>
    </row>
    <row r="718" spans="3:3" ht="14.25" customHeight="1">
      <c r="C718" s="27"/>
    </row>
    <row r="719" spans="3:3" ht="14.25" customHeight="1">
      <c r="C719" s="27"/>
    </row>
    <row r="720" spans="3:3" ht="14.25" customHeight="1">
      <c r="C720" s="27"/>
    </row>
    <row r="721" spans="3:3" ht="14.25" customHeight="1">
      <c r="C721" s="27"/>
    </row>
    <row r="722" spans="3:3" ht="14.25" customHeight="1">
      <c r="C722" s="27"/>
    </row>
    <row r="723" spans="3:3" ht="14.25" customHeight="1">
      <c r="C723" s="27"/>
    </row>
    <row r="724" spans="3:3" ht="14.25" customHeight="1">
      <c r="C724" s="27"/>
    </row>
    <row r="725" spans="3:3" ht="14.25" customHeight="1">
      <c r="C725" s="27"/>
    </row>
    <row r="726" spans="3:3" ht="14.25" customHeight="1">
      <c r="C726" s="27"/>
    </row>
    <row r="727" spans="3:3" ht="14.25" customHeight="1">
      <c r="C727" s="27"/>
    </row>
    <row r="728" spans="3:3" ht="14.25" customHeight="1">
      <c r="C728" s="27"/>
    </row>
    <row r="729" spans="3:3" ht="14.25" customHeight="1">
      <c r="C729" s="27"/>
    </row>
    <row r="730" spans="3:3" ht="14.25" customHeight="1">
      <c r="C730" s="27"/>
    </row>
    <row r="731" spans="3:3" ht="14.25" customHeight="1">
      <c r="C731" s="27"/>
    </row>
    <row r="732" spans="3:3" ht="14.25" customHeight="1">
      <c r="C732" s="27"/>
    </row>
    <row r="733" spans="3:3" ht="14.25" customHeight="1">
      <c r="C733" s="27"/>
    </row>
    <row r="734" spans="3:3" ht="14.25" customHeight="1">
      <c r="C734" s="27"/>
    </row>
    <row r="735" spans="3:3" ht="14.25" customHeight="1">
      <c r="C735" s="27"/>
    </row>
    <row r="736" spans="3:3" ht="14.25" customHeight="1">
      <c r="C736" s="27"/>
    </row>
    <row r="737" spans="3:3" ht="14.25" customHeight="1">
      <c r="C737" s="27"/>
    </row>
    <row r="738" spans="3:3" ht="14.25" customHeight="1">
      <c r="C738" s="27"/>
    </row>
    <row r="739" spans="3:3" ht="14.25" customHeight="1">
      <c r="C739" s="27"/>
    </row>
    <row r="740" spans="3:3" ht="14.25" customHeight="1">
      <c r="C740" s="27"/>
    </row>
    <row r="741" spans="3:3" ht="14.25" customHeight="1">
      <c r="C741" s="27"/>
    </row>
    <row r="742" spans="3:3" ht="14.25" customHeight="1">
      <c r="C742" s="27"/>
    </row>
    <row r="743" spans="3:3" ht="14.25" customHeight="1">
      <c r="C743" s="27"/>
    </row>
    <row r="744" spans="3:3" ht="14.25" customHeight="1">
      <c r="C744" s="27"/>
    </row>
    <row r="745" spans="3:3" ht="14.25" customHeight="1">
      <c r="C745" s="27"/>
    </row>
    <row r="746" spans="3:3" ht="14.25" customHeight="1">
      <c r="C746" s="27"/>
    </row>
    <row r="747" spans="3:3" ht="14.25" customHeight="1">
      <c r="C747" s="27"/>
    </row>
    <row r="748" spans="3:3" ht="14.25" customHeight="1">
      <c r="C748" s="27"/>
    </row>
    <row r="749" spans="3:3" ht="14.25" customHeight="1">
      <c r="C749" s="27"/>
    </row>
    <row r="750" spans="3:3" ht="14.25" customHeight="1">
      <c r="C750" s="27"/>
    </row>
    <row r="751" spans="3:3" ht="14.25" customHeight="1">
      <c r="C751" s="27"/>
    </row>
    <row r="752" spans="3:3" ht="14.25" customHeight="1">
      <c r="C752" s="27"/>
    </row>
    <row r="753" spans="3:3" ht="14.25" customHeight="1">
      <c r="C753" s="27"/>
    </row>
    <row r="754" spans="3:3" ht="14.25" customHeight="1">
      <c r="C754" s="27"/>
    </row>
    <row r="755" spans="3:3" ht="14.25" customHeight="1">
      <c r="C755" s="27"/>
    </row>
    <row r="756" spans="3:3" ht="14.25" customHeight="1">
      <c r="C756" s="27"/>
    </row>
    <row r="757" spans="3:3" ht="14.25" customHeight="1">
      <c r="C757" s="27"/>
    </row>
    <row r="758" spans="3:3" ht="14.25" customHeight="1">
      <c r="C758" s="27"/>
    </row>
    <row r="759" spans="3:3" ht="14.25" customHeight="1">
      <c r="C759" s="27"/>
    </row>
    <row r="760" spans="3:3" ht="14.25" customHeight="1">
      <c r="C760" s="27"/>
    </row>
    <row r="761" spans="3:3" ht="14.25" customHeight="1">
      <c r="C761" s="27"/>
    </row>
    <row r="762" spans="3:3" ht="14.25" customHeight="1">
      <c r="C762" s="27"/>
    </row>
    <row r="763" spans="3:3" ht="14.25" customHeight="1">
      <c r="C763" s="27"/>
    </row>
    <row r="764" spans="3:3" ht="14.25" customHeight="1">
      <c r="C764" s="27"/>
    </row>
    <row r="765" spans="3:3" ht="14.25" customHeight="1">
      <c r="C765" s="27"/>
    </row>
    <row r="766" spans="3:3" ht="14.25" customHeight="1">
      <c r="C766" s="27"/>
    </row>
    <row r="767" spans="3:3" ht="14.25" customHeight="1">
      <c r="C767" s="27"/>
    </row>
    <row r="768" spans="3:3" ht="14.25" customHeight="1">
      <c r="C768" s="27"/>
    </row>
    <row r="769" spans="3:3" ht="14.25" customHeight="1">
      <c r="C769" s="27"/>
    </row>
    <row r="770" spans="3:3" ht="14.25" customHeight="1">
      <c r="C770" s="27"/>
    </row>
    <row r="771" spans="3:3" ht="14.25" customHeight="1">
      <c r="C771" s="27"/>
    </row>
    <row r="772" spans="3:3" ht="14.25" customHeight="1">
      <c r="C772" s="27"/>
    </row>
    <row r="773" spans="3:3" ht="14.25" customHeight="1">
      <c r="C773" s="27"/>
    </row>
    <row r="774" spans="3:3" ht="14.25" customHeight="1">
      <c r="C774" s="27"/>
    </row>
    <row r="775" spans="3:3" ht="14.25" customHeight="1">
      <c r="C775" s="27"/>
    </row>
    <row r="776" spans="3:3" ht="14.25" customHeight="1">
      <c r="C776" s="27"/>
    </row>
    <row r="777" spans="3:3" ht="14.25" customHeight="1">
      <c r="C777" s="27"/>
    </row>
    <row r="778" spans="3:3" ht="14.25" customHeight="1">
      <c r="C778" s="27"/>
    </row>
    <row r="779" spans="3:3" ht="14.25" customHeight="1">
      <c r="C779" s="27"/>
    </row>
    <row r="780" spans="3:3" ht="14.25" customHeight="1">
      <c r="C780" s="27"/>
    </row>
    <row r="781" spans="3:3" ht="14.25" customHeight="1">
      <c r="C781" s="27"/>
    </row>
    <row r="782" spans="3:3" ht="14.25" customHeight="1">
      <c r="C782" s="27"/>
    </row>
    <row r="783" spans="3:3" ht="14.25" customHeight="1">
      <c r="C783" s="27"/>
    </row>
    <row r="784" spans="3:3" ht="14.25" customHeight="1">
      <c r="C784" s="27"/>
    </row>
    <row r="785" spans="3:3" ht="14.25" customHeight="1">
      <c r="C785" s="27"/>
    </row>
    <row r="786" spans="3:3" ht="14.25" customHeight="1">
      <c r="C786" s="27"/>
    </row>
    <row r="787" spans="3:3" ht="14.25" customHeight="1">
      <c r="C787" s="27"/>
    </row>
    <row r="788" spans="3:3" ht="14.25" customHeight="1">
      <c r="C788" s="27"/>
    </row>
    <row r="789" spans="3:3" ht="14.25" customHeight="1">
      <c r="C789" s="27"/>
    </row>
    <row r="790" spans="3:3" ht="14.25" customHeight="1">
      <c r="C790" s="27"/>
    </row>
    <row r="791" spans="3:3" ht="14.25" customHeight="1">
      <c r="C791" s="27"/>
    </row>
    <row r="792" spans="3:3" ht="14.25" customHeight="1">
      <c r="C792" s="27"/>
    </row>
    <row r="793" spans="3:3" ht="14.25" customHeight="1">
      <c r="C793" s="27"/>
    </row>
    <row r="794" spans="3:3" ht="14.25" customHeight="1">
      <c r="C794" s="27"/>
    </row>
    <row r="795" spans="3:3" ht="14.25" customHeight="1">
      <c r="C795" s="27"/>
    </row>
    <row r="796" spans="3:3" ht="14.25" customHeight="1">
      <c r="C796" s="27"/>
    </row>
    <row r="797" spans="3:3" ht="14.25" customHeight="1">
      <c r="C797" s="27"/>
    </row>
    <row r="798" spans="3:3" ht="14.25" customHeight="1">
      <c r="C798" s="27"/>
    </row>
    <row r="799" spans="3:3" ht="14.25" customHeight="1">
      <c r="C799" s="27"/>
    </row>
    <row r="800" spans="3:3" ht="14.25" customHeight="1">
      <c r="C800" s="27"/>
    </row>
    <row r="801" spans="3:3" ht="14.25" customHeight="1">
      <c r="C801" s="27"/>
    </row>
    <row r="802" spans="3:3" ht="14.25" customHeight="1">
      <c r="C802" s="27"/>
    </row>
    <row r="803" spans="3:3" ht="14.25" customHeight="1">
      <c r="C803" s="27"/>
    </row>
    <row r="804" spans="3:3" ht="14.25" customHeight="1">
      <c r="C804" s="27"/>
    </row>
    <row r="805" spans="3:3" ht="14.25" customHeight="1">
      <c r="C805" s="27"/>
    </row>
    <row r="806" spans="3:3" ht="14.25" customHeight="1">
      <c r="C806" s="27"/>
    </row>
    <row r="807" spans="3:3" ht="14.25" customHeight="1">
      <c r="C807" s="27"/>
    </row>
    <row r="808" spans="3:3" ht="14.25" customHeight="1">
      <c r="C808" s="27"/>
    </row>
    <row r="809" spans="3:3" ht="14.25" customHeight="1">
      <c r="C809" s="27"/>
    </row>
    <row r="810" spans="3:3" ht="14.25" customHeight="1">
      <c r="C810" s="27"/>
    </row>
    <row r="811" spans="3:3" ht="14.25" customHeight="1">
      <c r="C811" s="27"/>
    </row>
    <row r="812" spans="3:3" ht="14.25" customHeight="1">
      <c r="C812" s="27"/>
    </row>
    <row r="813" spans="3:3" ht="14.25" customHeight="1">
      <c r="C813" s="27"/>
    </row>
    <row r="814" spans="3:3" ht="14.25" customHeight="1">
      <c r="C814" s="27"/>
    </row>
    <row r="815" spans="3:3" ht="14.25" customHeight="1">
      <c r="C815" s="27"/>
    </row>
    <row r="816" spans="3:3" ht="14.25" customHeight="1">
      <c r="C816" s="27"/>
    </row>
    <row r="817" spans="3:3" ht="14.25" customHeight="1">
      <c r="C817" s="27"/>
    </row>
    <row r="818" spans="3:3" ht="14.25" customHeight="1">
      <c r="C818" s="27"/>
    </row>
    <row r="819" spans="3:3" ht="14.25" customHeight="1">
      <c r="C819" s="27"/>
    </row>
    <row r="820" spans="3:3" ht="14.25" customHeight="1">
      <c r="C820" s="27"/>
    </row>
    <row r="821" spans="3:3" ht="14.25" customHeight="1">
      <c r="C821" s="27"/>
    </row>
    <row r="822" spans="3:3" ht="14.25" customHeight="1">
      <c r="C822" s="27"/>
    </row>
    <row r="823" spans="3:3" ht="14.25" customHeight="1">
      <c r="C823" s="27"/>
    </row>
    <row r="824" spans="3:3" ht="14.25" customHeight="1">
      <c r="C824" s="27"/>
    </row>
    <row r="825" spans="3:3" ht="14.25" customHeight="1">
      <c r="C825" s="27"/>
    </row>
    <row r="826" spans="3:3" ht="14.25" customHeight="1">
      <c r="C826" s="27"/>
    </row>
    <row r="827" spans="3:3" ht="14.25" customHeight="1">
      <c r="C827" s="27"/>
    </row>
    <row r="828" spans="3:3" ht="14.25" customHeight="1">
      <c r="C828" s="27"/>
    </row>
    <row r="829" spans="3:3" ht="14.25" customHeight="1">
      <c r="C829" s="27"/>
    </row>
    <row r="830" spans="3:3" ht="14.25" customHeight="1">
      <c r="C830" s="27"/>
    </row>
    <row r="831" spans="3:3" ht="14.25" customHeight="1">
      <c r="C831" s="27"/>
    </row>
    <row r="832" spans="3:3" ht="14.25" customHeight="1">
      <c r="C832" s="27"/>
    </row>
    <row r="833" spans="3:3" ht="14.25" customHeight="1">
      <c r="C833" s="27"/>
    </row>
    <row r="834" spans="3:3" ht="14.25" customHeight="1">
      <c r="C834" s="27"/>
    </row>
    <row r="835" spans="3:3" ht="14.25" customHeight="1">
      <c r="C835" s="27"/>
    </row>
    <row r="836" spans="3:3" ht="14.25" customHeight="1">
      <c r="C836" s="27"/>
    </row>
    <row r="837" spans="3:3" ht="14.25" customHeight="1">
      <c r="C837" s="27"/>
    </row>
    <row r="838" spans="3:3" ht="14.25" customHeight="1">
      <c r="C838" s="27"/>
    </row>
    <row r="839" spans="3:3" ht="14.25" customHeight="1">
      <c r="C839" s="27"/>
    </row>
    <row r="840" spans="3:3" ht="14.25" customHeight="1">
      <c r="C840" s="27"/>
    </row>
    <row r="841" spans="3:3" ht="14.25" customHeight="1">
      <c r="C841" s="27"/>
    </row>
    <row r="842" spans="3:3" ht="14.25" customHeight="1">
      <c r="C842" s="27"/>
    </row>
    <row r="843" spans="3:3" ht="14.25" customHeight="1">
      <c r="C843" s="27"/>
    </row>
    <row r="844" spans="3:3" ht="14.25" customHeight="1">
      <c r="C844" s="27"/>
    </row>
    <row r="845" spans="3:3" ht="14.25" customHeight="1">
      <c r="C845" s="27"/>
    </row>
    <row r="846" spans="3:3" ht="14.25" customHeight="1">
      <c r="C846" s="27"/>
    </row>
    <row r="847" spans="3:3" ht="14.25" customHeight="1">
      <c r="C847" s="27"/>
    </row>
    <row r="848" spans="3:3" ht="14.25" customHeight="1">
      <c r="C848" s="27"/>
    </row>
    <row r="849" spans="3:3" ht="14.25" customHeight="1">
      <c r="C849" s="27"/>
    </row>
    <row r="850" spans="3:3" ht="14.25" customHeight="1">
      <c r="C850" s="27"/>
    </row>
    <row r="851" spans="3:3" ht="14.25" customHeight="1">
      <c r="C851" s="27"/>
    </row>
    <row r="852" spans="3:3" ht="14.25" customHeight="1">
      <c r="C852" s="27"/>
    </row>
    <row r="853" spans="3:3" ht="14.25" customHeight="1">
      <c r="C853" s="27"/>
    </row>
    <row r="854" spans="3:3" ht="14.25" customHeight="1">
      <c r="C854" s="27"/>
    </row>
    <row r="855" spans="3:3" ht="14.25" customHeight="1">
      <c r="C855" s="27"/>
    </row>
    <row r="856" spans="3:3" ht="14.25" customHeight="1">
      <c r="C856" s="27"/>
    </row>
    <row r="857" spans="3:3" ht="14.25" customHeight="1">
      <c r="C857" s="27"/>
    </row>
    <row r="858" spans="3:3" ht="14.25" customHeight="1">
      <c r="C858" s="27"/>
    </row>
    <row r="859" spans="3:3" ht="14.25" customHeight="1">
      <c r="C859" s="27"/>
    </row>
    <row r="860" spans="3:3" ht="14.25" customHeight="1">
      <c r="C860" s="27"/>
    </row>
    <row r="861" spans="3:3" ht="14.25" customHeight="1">
      <c r="C861" s="27"/>
    </row>
    <row r="862" spans="3:3" ht="14.25" customHeight="1">
      <c r="C862" s="27"/>
    </row>
    <row r="863" spans="3:3" ht="14.25" customHeight="1">
      <c r="C863" s="27"/>
    </row>
    <row r="864" spans="3:3" ht="14.25" customHeight="1">
      <c r="C864" s="27"/>
    </row>
    <row r="865" spans="3:3" ht="14.25" customHeight="1">
      <c r="C865" s="27"/>
    </row>
    <row r="866" spans="3:3" ht="14.25" customHeight="1">
      <c r="C866" s="27"/>
    </row>
    <row r="867" spans="3:3" ht="14.25" customHeight="1">
      <c r="C867" s="27"/>
    </row>
    <row r="868" spans="3:3" ht="14.25" customHeight="1">
      <c r="C868" s="27"/>
    </row>
    <row r="869" spans="3:3" ht="14.25" customHeight="1">
      <c r="C869" s="27"/>
    </row>
    <row r="870" spans="3:3" ht="14.25" customHeight="1">
      <c r="C870" s="27"/>
    </row>
    <row r="871" spans="3:3" ht="14.25" customHeight="1">
      <c r="C871" s="27"/>
    </row>
    <row r="872" spans="3:3" ht="14.25" customHeight="1">
      <c r="C872" s="27"/>
    </row>
    <row r="873" spans="3:3" ht="14.25" customHeight="1">
      <c r="C873" s="27"/>
    </row>
    <row r="874" spans="3:3" ht="14.25" customHeight="1">
      <c r="C874" s="27"/>
    </row>
    <row r="875" spans="3:3" ht="14.25" customHeight="1">
      <c r="C875" s="27"/>
    </row>
    <row r="876" spans="3:3" ht="14.25" customHeight="1">
      <c r="C876" s="27"/>
    </row>
    <row r="877" spans="3:3" ht="14.25" customHeight="1">
      <c r="C877" s="27"/>
    </row>
    <row r="878" spans="3:3" ht="14.25" customHeight="1">
      <c r="C878" s="27"/>
    </row>
    <row r="879" spans="3:3" ht="14.25" customHeight="1">
      <c r="C879" s="27"/>
    </row>
    <row r="880" spans="3:3" ht="14.25" customHeight="1">
      <c r="C880" s="27"/>
    </row>
    <row r="881" spans="3:3" ht="14.25" customHeight="1">
      <c r="C881" s="27"/>
    </row>
    <row r="882" spans="3:3" ht="14.25" customHeight="1">
      <c r="C882" s="27"/>
    </row>
    <row r="883" spans="3:3" ht="14.25" customHeight="1">
      <c r="C883" s="27"/>
    </row>
    <row r="884" spans="3:3" ht="14.25" customHeight="1">
      <c r="C884" s="27"/>
    </row>
    <row r="885" spans="3:3" ht="14.25" customHeight="1">
      <c r="C885" s="27"/>
    </row>
    <row r="886" spans="3:3" ht="14.25" customHeight="1">
      <c r="C886" s="27"/>
    </row>
    <row r="887" spans="3:3" ht="14.25" customHeight="1">
      <c r="C887" s="27"/>
    </row>
    <row r="888" spans="3:3" ht="14.25" customHeight="1">
      <c r="C888" s="27"/>
    </row>
    <row r="889" spans="3:3" ht="14.25" customHeight="1">
      <c r="C889" s="27"/>
    </row>
    <row r="890" spans="3:3" ht="14.25" customHeight="1">
      <c r="C890" s="27"/>
    </row>
    <row r="891" spans="3:3" ht="14.25" customHeight="1">
      <c r="C891" s="27"/>
    </row>
    <row r="892" spans="3:3" ht="14.25" customHeight="1">
      <c r="C892" s="27"/>
    </row>
    <row r="893" spans="3:3" ht="14.25" customHeight="1">
      <c r="C893" s="27"/>
    </row>
    <row r="894" spans="3:3" ht="14.25" customHeight="1">
      <c r="C894" s="27"/>
    </row>
    <row r="895" spans="3:3" ht="14.25" customHeight="1">
      <c r="C895" s="27"/>
    </row>
    <row r="896" spans="3:3" ht="14.25" customHeight="1">
      <c r="C896" s="27"/>
    </row>
    <row r="897" spans="3:3" ht="14.25" customHeight="1">
      <c r="C897" s="27"/>
    </row>
    <row r="898" spans="3:3" ht="14.25" customHeight="1">
      <c r="C898" s="27"/>
    </row>
    <row r="899" spans="3:3" ht="14.25" customHeight="1">
      <c r="C899" s="27"/>
    </row>
    <row r="900" spans="3:3" ht="14.25" customHeight="1">
      <c r="C900" s="27"/>
    </row>
    <row r="901" spans="3:3" ht="14.25" customHeight="1">
      <c r="C901" s="27"/>
    </row>
    <row r="902" spans="3:3" ht="14.25" customHeight="1">
      <c r="C902" s="27"/>
    </row>
    <row r="903" spans="3:3" ht="14.25" customHeight="1">
      <c r="C903" s="27"/>
    </row>
    <row r="904" spans="3:3" ht="14.25" customHeight="1">
      <c r="C904" s="27"/>
    </row>
    <row r="905" spans="3:3" ht="14.25" customHeight="1">
      <c r="C905" s="27"/>
    </row>
    <row r="906" spans="3:3" ht="14.25" customHeight="1">
      <c r="C906" s="27"/>
    </row>
    <row r="907" spans="3:3" ht="14.25" customHeight="1">
      <c r="C907" s="27"/>
    </row>
    <row r="908" spans="3:3" ht="14.25" customHeight="1">
      <c r="C908" s="27"/>
    </row>
    <row r="909" spans="3:3" ht="14.25" customHeight="1">
      <c r="C909" s="27"/>
    </row>
    <row r="910" spans="3:3" ht="14.25" customHeight="1">
      <c r="C910" s="27"/>
    </row>
    <row r="911" spans="3:3" ht="14.25" customHeight="1">
      <c r="C911" s="27"/>
    </row>
    <row r="912" spans="3:3" ht="14.25" customHeight="1">
      <c r="C912" s="27"/>
    </row>
    <row r="913" spans="3:3" ht="14.25" customHeight="1">
      <c r="C913" s="27"/>
    </row>
    <row r="914" spans="3:3" ht="14.25" customHeight="1">
      <c r="C914" s="27"/>
    </row>
    <row r="915" spans="3:3" ht="14.25" customHeight="1">
      <c r="C915" s="27"/>
    </row>
    <row r="916" spans="3:3" ht="14.25" customHeight="1">
      <c r="C916" s="27"/>
    </row>
    <row r="917" spans="3:3" ht="14.25" customHeight="1">
      <c r="C917" s="27"/>
    </row>
    <row r="918" spans="3:3" ht="14.25" customHeight="1">
      <c r="C918" s="27"/>
    </row>
    <row r="919" spans="3:3" ht="14.25" customHeight="1">
      <c r="C919" s="27"/>
    </row>
    <row r="920" spans="3:3" ht="14.25" customHeight="1">
      <c r="C920" s="27"/>
    </row>
    <row r="921" spans="3:3" ht="14.25" customHeight="1">
      <c r="C921" s="27"/>
    </row>
    <row r="922" spans="3:3" ht="14.25" customHeight="1">
      <c r="C922" s="27"/>
    </row>
    <row r="923" spans="3:3" ht="14.25" customHeight="1">
      <c r="C923" s="27"/>
    </row>
    <row r="924" spans="3:3" ht="14.25" customHeight="1">
      <c r="C924" s="27"/>
    </row>
    <row r="925" spans="3:3" ht="14.25" customHeight="1">
      <c r="C925" s="27"/>
    </row>
    <row r="926" spans="3:3" ht="14.25" customHeight="1">
      <c r="C926" s="27"/>
    </row>
    <row r="927" spans="3:3" ht="14.25" customHeight="1">
      <c r="C927" s="27"/>
    </row>
    <row r="928" spans="3:3" ht="14.25" customHeight="1">
      <c r="C928" s="27"/>
    </row>
    <row r="929" spans="3:3" ht="14.25" customHeight="1">
      <c r="C929" s="27"/>
    </row>
    <row r="930" spans="3:3" ht="14.25" customHeight="1">
      <c r="C930" s="27"/>
    </row>
    <row r="931" spans="3:3" ht="14.25" customHeight="1">
      <c r="C931" s="27"/>
    </row>
    <row r="932" spans="3:3" ht="14.25" customHeight="1">
      <c r="C932" s="27"/>
    </row>
    <row r="933" spans="3:3" ht="14.25" customHeight="1">
      <c r="C933" s="27"/>
    </row>
    <row r="934" spans="3:3" ht="14.25" customHeight="1">
      <c r="C934" s="27"/>
    </row>
    <row r="935" spans="3:3" ht="14.25" customHeight="1">
      <c r="C935" s="27"/>
    </row>
    <row r="936" spans="3:3" ht="14.25" customHeight="1">
      <c r="C936" s="27"/>
    </row>
    <row r="937" spans="3:3" ht="14.25" customHeight="1">
      <c r="C937" s="27"/>
    </row>
    <row r="938" spans="3:3" ht="14.25" customHeight="1">
      <c r="C938" s="27"/>
    </row>
    <row r="939" spans="3:3" ht="14.25" customHeight="1">
      <c r="C939" s="27"/>
    </row>
    <row r="940" spans="3:3" ht="14.25" customHeight="1">
      <c r="C940" s="27"/>
    </row>
    <row r="941" spans="3:3" ht="14.25" customHeight="1">
      <c r="C941" s="27"/>
    </row>
    <row r="942" spans="3:3" ht="14.25" customHeight="1">
      <c r="C942" s="27"/>
    </row>
    <row r="943" spans="3:3" ht="14.25" customHeight="1">
      <c r="C943" s="27"/>
    </row>
    <row r="944" spans="3:3" ht="14.25" customHeight="1">
      <c r="C944" s="27"/>
    </row>
    <row r="945" spans="3:3" ht="14.25" customHeight="1">
      <c r="C945" s="27"/>
    </row>
    <row r="946" spans="3:3" ht="14.25" customHeight="1">
      <c r="C946" s="27"/>
    </row>
    <row r="947" spans="3:3" ht="14.25" customHeight="1">
      <c r="C947" s="27"/>
    </row>
    <row r="948" spans="3:3" ht="14.25" customHeight="1">
      <c r="C948" s="27"/>
    </row>
    <row r="949" spans="3:3" ht="14.25" customHeight="1">
      <c r="C949" s="27"/>
    </row>
    <row r="950" spans="3:3" ht="14.25" customHeight="1">
      <c r="C950" s="27"/>
    </row>
    <row r="951" spans="3:3" ht="14.25" customHeight="1">
      <c r="C951" s="27"/>
    </row>
    <row r="952" spans="3:3" ht="14.25" customHeight="1">
      <c r="C952" s="27"/>
    </row>
    <row r="953" spans="3:3" ht="14.25" customHeight="1">
      <c r="C953" s="27"/>
    </row>
    <row r="954" spans="3:3" ht="14.25" customHeight="1">
      <c r="C954" s="27"/>
    </row>
    <row r="955" spans="3:3" ht="14.25" customHeight="1">
      <c r="C955" s="27"/>
    </row>
    <row r="956" spans="3:3" ht="14.25" customHeight="1">
      <c r="C956" s="27"/>
    </row>
    <row r="957" spans="3:3" ht="14.25" customHeight="1">
      <c r="C957" s="27"/>
    </row>
    <row r="958" spans="3:3" ht="14.25" customHeight="1">
      <c r="C958" s="27"/>
    </row>
    <row r="959" spans="3:3" ht="14.25" customHeight="1">
      <c r="C959" s="27"/>
    </row>
    <row r="960" spans="3:3" ht="14.25" customHeight="1">
      <c r="C960" s="27"/>
    </row>
    <row r="961" spans="3:3" ht="14.25" customHeight="1">
      <c r="C961" s="27"/>
    </row>
    <row r="962" spans="3:3" ht="14.25" customHeight="1">
      <c r="C962" s="27"/>
    </row>
    <row r="963" spans="3:3" ht="14.25" customHeight="1">
      <c r="C963" s="27"/>
    </row>
    <row r="964" spans="3:3" ht="14.25" customHeight="1">
      <c r="C964" s="27"/>
    </row>
    <row r="965" spans="3:3" ht="14.25" customHeight="1">
      <c r="C965" s="27"/>
    </row>
    <row r="966" spans="3:3" ht="14.25" customHeight="1">
      <c r="C966" s="27"/>
    </row>
    <row r="967" spans="3:3" ht="14.25" customHeight="1">
      <c r="C967" s="27"/>
    </row>
    <row r="968" spans="3:3" ht="14.25" customHeight="1">
      <c r="C968" s="27"/>
    </row>
    <row r="969" spans="3:3" ht="14.25" customHeight="1">
      <c r="C969" s="27"/>
    </row>
    <row r="970" spans="3:3" ht="14.25" customHeight="1">
      <c r="C970" s="27"/>
    </row>
    <row r="971" spans="3:3" ht="14.25" customHeight="1">
      <c r="C971" s="27"/>
    </row>
    <row r="972" spans="3:3" ht="14.25" customHeight="1">
      <c r="C972" s="27"/>
    </row>
    <row r="973" spans="3:3" ht="14.25" customHeight="1">
      <c r="C973" s="27"/>
    </row>
    <row r="974" spans="3:3" ht="14.25" customHeight="1">
      <c r="C974" s="27"/>
    </row>
    <row r="975" spans="3:3" ht="14.25" customHeight="1">
      <c r="C975" s="27"/>
    </row>
    <row r="976" spans="3:3" ht="14.25" customHeight="1">
      <c r="C976" s="27"/>
    </row>
    <row r="977" spans="3:3" ht="14.25" customHeight="1">
      <c r="C977" s="27"/>
    </row>
    <row r="978" spans="3:3" ht="14.25" customHeight="1">
      <c r="C978" s="27"/>
    </row>
    <row r="979" spans="3:3" ht="14.25" customHeight="1">
      <c r="C979" s="27"/>
    </row>
    <row r="980" spans="3:3" ht="14.25" customHeight="1">
      <c r="C980" s="27"/>
    </row>
    <row r="981" spans="3:3" ht="14.25" customHeight="1">
      <c r="C981" s="27"/>
    </row>
    <row r="982" spans="3:3" ht="14.25" customHeight="1">
      <c r="C982" s="27"/>
    </row>
    <row r="983" spans="3:3" ht="14.25" customHeight="1">
      <c r="C983" s="27"/>
    </row>
    <row r="984" spans="3:3" ht="14.25" customHeight="1">
      <c r="C984" s="27"/>
    </row>
    <row r="985" spans="3:3" ht="14.25" customHeight="1">
      <c r="C985" s="27"/>
    </row>
    <row r="986" spans="3:3" ht="14.25" customHeight="1">
      <c r="C986" s="27"/>
    </row>
    <row r="987" spans="3:3" ht="14.25" customHeight="1">
      <c r="C987" s="27"/>
    </row>
    <row r="988" spans="3:3" ht="14.25" customHeight="1">
      <c r="C988" s="27"/>
    </row>
    <row r="989" spans="3:3" ht="14.25" customHeight="1">
      <c r="C989" s="27"/>
    </row>
    <row r="990" spans="3:3" ht="14.25" customHeight="1">
      <c r="C990" s="27"/>
    </row>
    <row r="991" spans="3:3" ht="14.25" customHeight="1">
      <c r="C991" s="27"/>
    </row>
    <row r="992" spans="3:3" ht="14.25" customHeight="1">
      <c r="C992" s="27"/>
    </row>
    <row r="993" spans="3:3" ht="14.25" customHeight="1">
      <c r="C993" s="27"/>
    </row>
    <row r="994" spans="3:3" ht="14.25" customHeight="1">
      <c r="C994" s="27"/>
    </row>
    <row r="995" spans="3:3" ht="14.25" customHeight="1">
      <c r="C995" s="27"/>
    </row>
    <row r="996" spans="3:3" ht="14.25" customHeight="1">
      <c r="C996" s="27"/>
    </row>
    <row r="997" spans="3:3" ht="14.25" customHeight="1">
      <c r="C997" s="27"/>
    </row>
    <row r="998" spans="3:3" ht="14.25" customHeight="1">
      <c r="C998" s="27"/>
    </row>
    <row r="999" spans="3:3" ht="14.25" customHeight="1">
      <c r="C999" s="27"/>
    </row>
    <row r="1000" spans="3:3" ht="14.25" customHeight="1">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00"/>
  <sheetViews>
    <sheetView workbookViewId="0"/>
  </sheetViews>
  <sheetFormatPr baseColWidth="10" defaultColWidth="14.44140625" defaultRowHeight="15" customHeight="1"/>
  <cols>
    <col min="1" max="26" width="10.6640625" customWidth="1"/>
  </cols>
  <sheetData>
    <row r="1" spans="1:3" ht="14.25" customHeight="1">
      <c r="A1" s="1" t="s">
        <v>136</v>
      </c>
      <c r="C1" s="1" t="s">
        <v>61</v>
      </c>
    </row>
    <row r="2" spans="1:3" ht="14.25" customHeight="1">
      <c r="A2" s="1" t="s">
        <v>137</v>
      </c>
      <c r="C2" s="1" t="s">
        <v>62</v>
      </c>
    </row>
    <row r="3" spans="1:3" ht="14.25" customHeight="1">
      <c r="A3" s="1" t="s">
        <v>138</v>
      </c>
      <c r="C3" s="1" t="s">
        <v>63</v>
      </c>
    </row>
    <row r="4" spans="1:3" ht="14.25" customHeight="1">
      <c r="A4" s="1" t="s">
        <v>139</v>
      </c>
      <c r="C4" s="1" t="s">
        <v>64</v>
      </c>
    </row>
    <row r="5" spans="1:3" ht="14.25" customHeight="1">
      <c r="A5" s="1" t="s">
        <v>140</v>
      </c>
      <c r="C5" s="1" t="s">
        <v>65</v>
      </c>
    </row>
    <row r="6" spans="1:3" ht="14.25" customHeight="1"/>
    <row r="7" spans="1:3" ht="14.25" customHeight="1"/>
    <row r="8" spans="1:3" ht="14.25" customHeight="1"/>
    <row r="9" spans="1:3" ht="14.25" customHeight="1"/>
    <row r="10" spans="1:3" ht="14.25" customHeight="1"/>
    <row r="11" spans="1:3" ht="14.25" customHeight="1"/>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433B-9D56-4023-90C6-A47B00CFAE22}">
  <sheetPr>
    <tabColor rgb="FFE36C09"/>
  </sheetPr>
  <dimension ref="A1:Q206"/>
  <sheetViews>
    <sheetView zoomScale="80" zoomScaleNormal="80" workbookViewId="0">
      <selection activeCell="F84" sqref="F84"/>
    </sheetView>
  </sheetViews>
  <sheetFormatPr baseColWidth="10" defaultColWidth="14.44140625" defaultRowHeight="15" customHeight="1"/>
  <cols>
    <col min="1" max="1" width="59.44140625" style="42" customWidth="1"/>
    <col min="2" max="2" width="30.33203125" style="43" customWidth="1"/>
    <col min="3" max="3" width="28.6640625" style="42" customWidth="1"/>
    <col min="4" max="4" width="38.6640625" style="43" customWidth="1"/>
    <col min="5" max="5" width="17.6640625" style="42" customWidth="1"/>
    <col min="6" max="7" width="18.44140625" style="42" customWidth="1"/>
    <col min="8" max="8" width="23.33203125" style="42" customWidth="1"/>
    <col min="9" max="9" width="68.44140625" style="42" customWidth="1"/>
    <col min="10" max="10" width="34.33203125" style="42" customWidth="1"/>
    <col min="11" max="11" width="27.33203125" style="42" customWidth="1"/>
    <col min="12" max="12" width="25.33203125" style="42" customWidth="1"/>
    <col min="13" max="13" width="35" style="42" customWidth="1"/>
    <col min="14" max="14" width="59" style="42" customWidth="1"/>
    <col min="15" max="15" width="73.6640625" style="42" customWidth="1"/>
    <col min="16" max="17" width="11.44140625" style="42" customWidth="1"/>
    <col min="18" max="16384" width="14.44140625" style="42"/>
  </cols>
  <sheetData>
    <row r="1" spans="1:17" ht="15.75" customHeight="1">
      <c r="A1" s="269"/>
      <c r="B1" s="312" t="s">
        <v>141</v>
      </c>
      <c r="C1" s="313"/>
      <c r="D1" s="313"/>
      <c r="E1" s="313"/>
      <c r="F1" s="313"/>
      <c r="G1" s="313"/>
      <c r="H1" s="313"/>
      <c r="I1" s="314"/>
      <c r="J1" s="318" t="s">
        <v>142</v>
      </c>
      <c r="K1" s="319"/>
      <c r="L1" s="320"/>
      <c r="M1" s="321"/>
      <c r="N1" s="36"/>
      <c r="O1" s="36"/>
      <c r="P1" s="36"/>
      <c r="Q1" s="36"/>
    </row>
    <row r="2" spans="1:17" ht="15.75" customHeight="1">
      <c r="A2" s="310"/>
      <c r="B2" s="315"/>
      <c r="C2" s="316"/>
      <c r="D2" s="316"/>
      <c r="E2" s="316"/>
      <c r="F2" s="316"/>
      <c r="G2" s="316"/>
      <c r="H2" s="316"/>
      <c r="I2" s="317"/>
      <c r="J2" s="324" t="s">
        <v>143</v>
      </c>
      <c r="K2" s="325"/>
      <c r="L2" s="326"/>
      <c r="M2" s="322"/>
      <c r="N2" s="36"/>
      <c r="O2" s="36"/>
      <c r="P2" s="36"/>
      <c r="Q2" s="36"/>
    </row>
    <row r="3" spans="1:17" ht="15.75" customHeight="1">
      <c r="A3" s="310"/>
      <c r="B3" s="257" t="s">
        <v>144</v>
      </c>
      <c r="C3" s="327"/>
      <c r="D3" s="327"/>
      <c r="E3" s="327"/>
      <c r="F3" s="327"/>
      <c r="G3" s="327"/>
      <c r="H3" s="327"/>
      <c r="I3" s="328"/>
      <c r="J3" s="324" t="s">
        <v>145</v>
      </c>
      <c r="K3" s="325"/>
      <c r="L3" s="326"/>
      <c r="M3" s="322"/>
      <c r="N3" s="36"/>
      <c r="O3" s="36"/>
      <c r="P3" s="36"/>
      <c r="Q3" s="36"/>
    </row>
    <row r="4" spans="1:17" ht="15.75" customHeight="1">
      <c r="A4" s="311"/>
      <c r="B4" s="315"/>
      <c r="C4" s="316"/>
      <c r="D4" s="316"/>
      <c r="E4" s="316"/>
      <c r="F4" s="316"/>
      <c r="G4" s="316"/>
      <c r="H4" s="316"/>
      <c r="I4" s="317"/>
      <c r="J4" s="324" t="s">
        <v>146</v>
      </c>
      <c r="K4" s="325"/>
      <c r="L4" s="326"/>
      <c r="M4" s="323"/>
      <c r="N4" s="36"/>
      <c r="O4" s="36"/>
      <c r="P4" s="36"/>
      <c r="Q4" s="36"/>
    </row>
    <row r="5" spans="1:17" ht="15" customHeight="1">
      <c r="A5" s="329"/>
      <c r="B5" s="325"/>
      <c r="C5" s="325"/>
      <c r="D5" s="325"/>
      <c r="E5" s="325"/>
      <c r="F5" s="325"/>
      <c r="G5" s="325"/>
      <c r="H5" s="325"/>
      <c r="I5" s="325"/>
      <c r="J5" s="325"/>
      <c r="K5" s="325"/>
      <c r="L5" s="325"/>
      <c r="M5" s="330"/>
      <c r="N5" s="36"/>
      <c r="O5" s="36"/>
      <c r="P5" s="36"/>
      <c r="Q5" s="36"/>
    </row>
    <row r="6" spans="1:17" ht="25.2" customHeight="1">
      <c r="A6" s="37" t="s">
        <v>147</v>
      </c>
      <c r="B6" s="331" t="s">
        <v>148</v>
      </c>
      <c r="C6" s="325"/>
      <c r="D6" s="325"/>
      <c r="E6" s="325"/>
      <c r="F6" s="325"/>
      <c r="G6" s="325"/>
      <c r="H6" s="325"/>
      <c r="I6" s="325"/>
      <c r="J6" s="325"/>
      <c r="K6" s="325"/>
      <c r="L6" s="325"/>
      <c r="M6" s="330"/>
      <c r="N6" s="38"/>
      <c r="O6" s="38"/>
      <c r="P6" s="38"/>
      <c r="Q6" s="38"/>
    </row>
    <row r="7" spans="1:17" ht="42.75" customHeight="1">
      <c r="A7" s="37" t="s">
        <v>149</v>
      </c>
      <c r="B7" s="324" t="s">
        <v>150</v>
      </c>
      <c r="C7" s="325"/>
      <c r="D7" s="325"/>
      <c r="E7" s="325"/>
      <c r="F7" s="325"/>
      <c r="G7" s="325"/>
      <c r="H7" s="325"/>
      <c r="I7" s="325"/>
      <c r="J7" s="325"/>
      <c r="K7" s="325"/>
      <c r="L7" s="325"/>
      <c r="M7" s="330"/>
      <c r="N7" s="38"/>
      <c r="O7" s="38"/>
      <c r="P7" s="38"/>
      <c r="Q7" s="38"/>
    </row>
    <row r="8" spans="1:17" ht="15" customHeight="1">
      <c r="A8" s="329"/>
      <c r="B8" s="325"/>
      <c r="C8" s="325"/>
      <c r="D8" s="325"/>
      <c r="E8" s="325"/>
      <c r="F8" s="325"/>
      <c r="G8" s="325"/>
      <c r="H8" s="325"/>
      <c r="I8" s="325"/>
      <c r="J8" s="325"/>
      <c r="K8" s="325"/>
      <c r="L8" s="325"/>
      <c r="M8" s="330"/>
      <c r="N8" s="36"/>
      <c r="O8" s="36"/>
      <c r="P8" s="36"/>
      <c r="Q8" s="36"/>
    </row>
    <row r="9" spans="1:17" ht="42.75" customHeight="1" thickBot="1">
      <c r="A9" s="60" t="s">
        <v>151</v>
      </c>
      <c r="B9" s="61" t="s">
        <v>326</v>
      </c>
      <c r="C9" s="61" t="s">
        <v>327</v>
      </c>
      <c r="D9" s="61" t="s">
        <v>152</v>
      </c>
      <c r="E9" s="62" t="s">
        <v>328</v>
      </c>
      <c r="F9" s="62" t="s">
        <v>80</v>
      </c>
      <c r="G9" s="62" t="s">
        <v>329</v>
      </c>
      <c r="H9" s="62" t="s">
        <v>330</v>
      </c>
      <c r="I9" s="62" t="s">
        <v>331</v>
      </c>
      <c r="J9" s="61" t="s">
        <v>332</v>
      </c>
      <c r="K9" s="61" t="s">
        <v>109</v>
      </c>
      <c r="L9" s="61" t="s">
        <v>333</v>
      </c>
      <c r="M9" s="63" t="s">
        <v>334</v>
      </c>
      <c r="N9" s="38"/>
      <c r="O9" s="38"/>
      <c r="P9" s="38"/>
      <c r="Q9" s="38"/>
    </row>
    <row r="10" spans="1:17" ht="70.2" customHeight="1">
      <c r="A10" s="295" t="str">
        <f>([1]CONTEXTO!A9&amp;" "&amp;[1]CONTEXTO!A10)</f>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10" s="297" t="s">
        <v>222</v>
      </c>
      <c r="C10" s="299" t="s">
        <v>153</v>
      </c>
      <c r="D10" s="294" t="s">
        <v>223</v>
      </c>
      <c r="E10" s="299" t="s">
        <v>137</v>
      </c>
      <c r="F10" s="301" t="s">
        <v>64</v>
      </c>
      <c r="G10" s="297" t="s">
        <v>1</v>
      </c>
      <c r="H10" s="304" t="s">
        <v>159</v>
      </c>
      <c r="I10" s="51" t="s">
        <v>224</v>
      </c>
      <c r="J10" s="50" t="s">
        <v>323</v>
      </c>
      <c r="K10" s="306" t="s">
        <v>155</v>
      </c>
      <c r="L10" s="50" t="s">
        <v>192</v>
      </c>
      <c r="M10" s="286" t="s">
        <v>324</v>
      </c>
      <c r="N10" s="38"/>
      <c r="O10" s="38"/>
      <c r="P10" s="38"/>
      <c r="Q10" s="38"/>
    </row>
    <row r="11" spans="1:17" ht="42.75" customHeight="1">
      <c r="A11" s="296"/>
      <c r="B11" s="298"/>
      <c r="C11" s="300"/>
      <c r="D11" s="293"/>
      <c r="E11" s="300"/>
      <c r="F11" s="302"/>
      <c r="G11" s="298"/>
      <c r="H11" s="305"/>
      <c r="I11" s="288" t="s">
        <v>325</v>
      </c>
      <c r="J11" s="290" t="s">
        <v>304</v>
      </c>
      <c r="K11" s="307"/>
      <c r="L11" s="290" t="s">
        <v>192</v>
      </c>
      <c r="M11" s="274"/>
      <c r="N11" s="38"/>
      <c r="O11" s="38"/>
      <c r="P11" s="38"/>
      <c r="Q11" s="38"/>
    </row>
    <row r="12" spans="1:17" ht="42.75" customHeight="1">
      <c r="A12" s="296"/>
      <c r="B12" s="298"/>
      <c r="C12" s="300"/>
      <c r="D12" s="292" t="s">
        <v>225</v>
      </c>
      <c r="E12" s="300"/>
      <c r="F12" s="302"/>
      <c r="G12" s="298"/>
      <c r="H12" s="290"/>
      <c r="I12" s="289"/>
      <c r="J12" s="291"/>
      <c r="K12" s="307"/>
      <c r="L12" s="291"/>
      <c r="M12" s="274"/>
      <c r="N12" s="38"/>
      <c r="O12" s="38"/>
      <c r="P12" s="38"/>
      <c r="Q12" s="38"/>
    </row>
    <row r="13" spans="1:17" ht="69" customHeight="1" thickBot="1">
      <c r="A13" s="296"/>
      <c r="B13" s="298"/>
      <c r="C13" s="300"/>
      <c r="D13" s="293"/>
      <c r="E13" s="300"/>
      <c r="F13" s="302"/>
      <c r="G13" s="303"/>
      <c r="H13" s="57" t="s">
        <v>157</v>
      </c>
      <c r="I13" s="58" t="s">
        <v>183</v>
      </c>
      <c r="J13" s="59" t="s">
        <v>184</v>
      </c>
      <c r="K13" s="291"/>
      <c r="L13" s="54" t="s">
        <v>158</v>
      </c>
      <c r="M13" s="287"/>
      <c r="N13" s="38"/>
      <c r="O13" s="38"/>
      <c r="P13" s="38"/>
      <c r="Q13" s="38"/>
    </row>
    <row r="14" spans="1:17" ht="62.4" customHeight="1" thickBot="1">
      <c r="A14" s="282" t="s">
        <v>293</v>
      </c>
      <c r="B14" s="284" t="s">
        <v>237</v>
      </c>
      <c r="C14" s="285" t="s">
        <v>294</v>
      </c>
      <c r="D14" s="65" t="s">
        <v>238</v>
      </c>
      <c r="E14" s="285" t="s">
        <v>137</v>
      </c>
      <c r="F14" s="285" t="s">
        <v>64</v>
      </c>
      <c r="G14" s="284" t="s">
        <v>1</v>
      </c>
      <c r="H14" s="284" t="s">
        <v>181</v>
      </c>
      <c r="I14" s="65" t="s">
        <v>290</v>
      </c>
      <c r="J14" s="66" t="s">
        <v>208</v>
      </c>
      <c r="K14" s="64" t="s">
        <v>203</v>
      </c>
      <c r="L14" s="67" t="s">
        <v>335</v>
      </c>
      <c r="M14" s="286" t="s">
        <v>160</v>
      </c>
      <c r="N14" s="38"/>
      <c r="O14" s="38"/>
      <c r="P14" s="38"/>
      <c r="Q14" s="38"/>
    </row>
    <row r="15" spans="1:17" ht="42.75" customHeight="1" thickBot="1">
      <c r="A15" s="283"/>
      <c r="B15" s="255"/>
      <c r="C15" s="255"/>
      <c r="D15" s="68" t="s">
        <v>239</v>
      </c>
      <c r="E15" s="255"/>
      <c r="F15" s="255"/>
      <c r="G15" s="255"/>
      <c r="H15" s="255"/>
      <c r="I15" s="68" t="s">
        <v>207</v>
      </c>
      <c r="J15" s="69" t="s">
        <v>161</v>
      </c>
      <c r="K15" s="69" t="s">
        <v>203</v>
      </c>
      <c r="L15" s="67" t="s">
        <v>335</v>
      </c>
      <c r="M15" s="274"/>
      <c r="N15" s="38"/>
      <c r="O15" s="38"/>
      <c r="P15" s="38"/>
      <c r="Q15" s="38"/>
    </row>
    <row r="16" spans="1:17" ht="67.8" customHeight="1" thickBot="1">
      <c r="A16" s="283"/>
      <c r="B16" s="256"/>
      <c r="C16" s="256"/>
      <c r="D16" s="68"/>
      <c r="E16" s="256"/>
      <c r="F16" s="256"/>
      <c r="G16" s="256"/>
      <c r="H16" s="71" t="s">
        <v>157</v>
      </c>
      <c r="I16" s="72" t="s">
        <v>206</v>
      </c>
      <c r="J16" s="73" t="s">
        <v>162</v>
      </c>
      <c r="K16" s="69" t="s">
        <v>203</v>
      </c>
      <c r="L16" s="67" t="s">
        <v>335</v>
      </c>
      <c r="M16" s="287"/>
      <c r="N16" s="38"/>
      <c r="O16" s="38"/>
      <c r="P16" s="38"/>
      <c r="Q16" s="38"/>
    </row>
    <row r="17" spans="1:17" ht="42.75" customHeight="1" thickBot="1">
      <c r="A17" s="283"/>
      <c r="B17" s="308" t="s">
        <v>240</v>
      </c>
      <c r="C17" s="309" t="s">
        <v>294</v>
      </c>
      <c r="D17" s="68" t="s">
        <v>241</v>
      </c>
      <c r="E17" s="309" t="s">
        <v>138</v>
      </c>
      <c r="F17" s="309" t="s">
        <v>64</v>
      </c>
      <c r="G17" s="309" t="s">
        <v>1</v>
      </c>
      <c r="H17" s="308" t="s">
        <v>181</v>
      </c>
      <c r="I17" s="74" t="s">
        <v>291</v>
      </c>
      <c r="J17" s="73" t="s">
        <v>162</v>
      </c>
      <c r="K17" s="69" t="s">
        <v>203</v>
      </c>
      <c r="L17" s="67" t="s">
        <v>335</v>
      </c>
      <c r="M17" s="332" t="s">
        <v>182</v>
      </c>
      <c r="N17" s="38"/>
      <c r="O17" s="38"/>
      <c r="P17" s="38"/>
      <c r="Q17" s="38"/>
    </row>
    <row r="18" spans="1:17" ht="42.75" customHeight="1" thickBot="1">
      <c r="A18" s="283"/>
      <c r="B18" s="255"/>
      <c r="C18" s="255"/>
      <c r="D18" s="68" t="s">
        <v>242</v>
      </c>
      <c r="E18" s="255"/>
      <c r="F18" s="255"/>
      <c r="G18" s="255"/>
      <c r="H18" s="255"/>
      <c r="I18" s="68" t="s">
        <v>292</v>
      </c>
      <c r="J18" s="75" t="s">
        <v>163</v>
      </c>
      <c r="K18" s="76" t="s">
        <v>203</v>
      </c>
      <c r="L18" s="67" t="s">
        <v>336</v>
      </c>
      <c r="M18" s="274"/>
      <c r="N18" s="38"/>
      <c r="O18" s="38"/>
      <c r="P18" s="38"/>
      <c r="Q18" s="38"/>
    </row>
    <row r="19" spans="1:17" ht="53.4" customHeight="1" thickBot="1">
      <c r="A19" s="283"/>
      <c r="B19" s="256"/>
      <c r="C19" s="256"/>
      <c r="D19" s="68"/>
      <c r="E19" s="256"/>
      <c r="F19" s="256"/>
      <c r="G19" s="256"/>
      <c r="H19" s="77" t="s">
        <v>157</v>
      </c>
      <c r="I19" s="72" t="s">
        <v>205</v>
      </c>
      <c r="J19" s="69" t="s">
        <v>204</v>
      </c>
      <c r="K19" s="76" t="s">
        <v>203</v>
      </c>
      <c r="L19" s="67" t="s">
        <v>335</v>
      </c>
      <c r="M19" s="287"/>
      <c r="N19" s="38"/>
      <c r="O19" s="38"/>
      <c r="P19" s="38"/>
      <c r="Q19" s="38"/>
    </row>
    <row r="20" spans="1:17" ht="81" customHeight="1">
      <c r="A20" s="295" t="s">
        <v>234</v>
      </c>
      <c r="B20" s="297" t="s">
        <v>337</v>
      </c>
      <c r="C20" s="299" t="s">
        <v>153</v>
      </c>
      <c r="D20" s="49" t="s">
        <v>338</v>
      </c>
      <c r="E20" s="299" t="s">
        <v>137</v>
      </c>
      <c r="F20" s="301" t="s">
        <v>90</v>
      </c>
      <c r="G20" s="297" t="s">
        <v>1</v>
      </c>
      <c r="H20" s="304" t="s">
        <v>154</v>
      </c>
      <c r="I20" s="50" t="s">
        <v>283</v>
      </c>
      <c r="J20" s="50" t="s">
        <v>193</v>
      </c>
      <c r="K20" s="52" t="s">
        <v>190</v>
      </c>
      <c r="L20" s="50" t="s">
        <v>189</v>
      </c>
      <c r="M20" s="337" t="s">
        <v>277</v>
      </c>
      <c r="N20" s="38"/>
      <c r="O20" s="38"/>
      <c r="P20" s="38"/>
      <c r="Q20" s="38"/>
    </row>
    <row r="21" spans="1:17" ht="67.8" customHeight="1">
      <c r="A21" s="296"/>
      <c r="B21" s="293"/>
      <c r="C21" s="335"/>
      <c r="D21" s="292" t="s">
        <v>282</v>
      </c>
      <c r="E21" s="335"/>
      <c r="F21" s="336"/>
      <c r="G21" s="293"/>
      <c r="H21" s="291"/>
      <c r="I21" s="54" t="s">
        <v>284</v>
      </c>
      <c r="J21" s="54" t="s">
        <v>278</v>
      </c>
      <c r="K21" s="54" t="s">
        <v>190</v>
      </c>
      <c r="L21" s="44" t="s">
        <v>192</v>
      </c>
      <c r="M21" s="338"/>
      <c r="N21" s="38"/>
      <c r="O21" s="38"/>
      <c r="P21" s="38"/>
      <c r="Q21" s="38"/>
    </row>
    <row r="22" spans="1:17" ht="88.2" customHeight="1">
      <c r="A22" s="296"/>
      <c r="B22" s="298"/>
      <c r="C22" s="300"/>
      <c r="D22" s="293"/>
      <c r="E22" s="300"/>
      <c r="F22" s="302"/>
      <c r="G22" s="298"/>
      <c r="H22" s="305"/>
      <c r="I22" s="80" t="s">
        <v>284</v>
      </c>
      <c r="J22" s="54" t="s">
        <v>279</v>
      </c>
      <c r="K22" s="54" t="s">
        <v>190</v>
      </c>
      <c r="L22" s="44" t="s">
        <v>280</v>
      </c>
      <c r="M22" s="338"/>
      <c r="N22" s="38"/>
      <c r="O22" s="38"/>
      <c r="P22" s="38"/>
      <c r="Q22" s="38"/>
    </row>
    <row r="23" spans="1:17" ht="94.2" customHeight="1">
      <c r="A23" s="296"/>
      <c r="B23" s="298"/>
      <c r="C23" s="300"/>
      <c r="D23" s="53" t="s">
        <v>235</v>
      </c>
      <c r="E23" s="300"/>
      <c r="F23" s="302"/>
      <c r="G23" s="298"/>
      <c r="H23" s="290"/>
      <c r="I23" s="55" t="s">
        <v>285</v>
      </c>
      <c r="J23" s="54" t="s">
        <v>191</v>
      </c>
      <c r="K23" s="56" t="s">
        <v>190</v>
      </c>
      <c r="L23" s="54" t="s">
        <v>189</v>
      </c>
      <c r="M23" s="338"/>
      <c r="N23" s="38"/>
      <c r="O23" s="38"/>
      <c r="P23" s="38"/>
      <c r="Q23" s="38"/>
    </row>
    <row r="24" spans="1:17" ht="90.6" customHeight="1" thickBot="1">
      <c r="A24" s="296"/>
      <c r="B24" s="298"/>
      <c r="C24" s="300"/>
      <c r="D24" s="81"/>
      <c r="E24" s="300"/>
      <c r="F24" s="302"/>
      <c r="G24" s="303"/>
      <c r="H24" s="57" t="s">
        <v>157</v>
      </c>
      <c r="I24" s="58" t="s">
        <v>281</v>
      </c>
      <c r="J24" s="59"/>
      <c r="K24" s="54"/>
      <c r="L24" s="82"/>
      <c r="M24" s="339"/>
      <c r="N24" s="38"/>
      <c r="O24" s="38"/>
      <c r="P24" s="38"/>
      <c r="Q24" s="38"/>
    </row>
    <row r="25" spans="1:17" ht="82.2" customHeight="1" thickBot="1">
      <c r="A25" s="349" t="s">
        <v>354</v>
      </c>
      <c r="B25" s="297" t="s">
        <v>355</v>
      </c>
      <c r="C25" s="299" t="s">
        <v>153</v>
      </c>
      <c r="D25" s="78" t="s">
        <v>356</v>
      </c>
      <c r="E25" s="299" t="s">
        <v>136</v>
      </c>
      <c r="F25" s="301" t="s">
        <v>64</v>
      </c>
      <c r="G25" s="297" t="s">
        <v>1</v>
      </c>
      <c r="H25" s="301" t="s">
        <v>154</v>
      </c>
      <c r="I25" s="84" t="s">
        <v>359</v>
      </c>
      <c r="J25" s="50" t="s">
        <v>339</v>
      </c>
      <c r="K25" s="50" t="s">
        <v>340</v>
      </c>
      <c r="L25" s="86">
        <v>45565</v>
      </c>
      <c r="M25" s="298" t="s">
        <v>182</v>
      </c>
      <c r="N25" s="38"/>
      <c r="O25" s="38"/>
      <c r="P25" s="38"/>
      <c r="Q25" s="38"/>
    </row>
    <row r="26" spans="1:17" ht="66.599999999999994" customHeight="1">
      <c r="A26" s="350"/>
      <c r="B26" s="298"/>
      <c r="C26" s="300"/>
      <c r="D26" s="79" t="s">
        <v>357</v>
      </c>
      <c r="E26" s="300"/>
      <c r="F26" s="302"/>
      <c r="G26" s="298"/>
      <c r="H26" s="302"/>
      <c r="I26" s="81" t="s">
        <v>360</v>
      </c>
      <c r="J26" s="54" t="s">
        <v>341</v>
      </c>
      <c r="K26" s="50" t="s">
        <v>342</v>
      </c>
      <c r="L26" s="54" t="s">
        <v>343</v>
      </c>
      <c r="M26" s="298"/>
      <c r="N26" s="38"/>
      <c r="O26" s="38"/>
      <c r="P26" s="38"/>
      <c r="Q26" s="38"/>
    </row>
    <row r="27" spans="1:17" ht="42.75" customHeight="1">
      <c r="A27" s="350"/>
      <c r="B27" s="298"/>
      <c r="C27" s="300"/>
      <c r="D27" s="79"/>
      <c r="E27" s="300"/>
      <c r="F27" s="302"/>
      <c r="G27" s="298"/>
      <c r="H27" s="352"/>
      <c r="I27" s="85" t="s">
        <v>361</v>
      </c>
      <c r="J27" s="54" t="s">
        <v>344</v>
      </c>
      <c r="K27" s="54" t="s">
        <v>345</v>
      </c>
      <c r="L27" s="54" t="s">
        <v>346</v>
      </c>
      <c r="M27" s="298"/>
      <c r="N27" s="38"/>
      <c r="O27" s="38"/>
      <c r="P27" s="38"/>
      <c r="Q27" s="38"/>
    </row>
    <row r="28" spans="1:17" ht="65.400000000000006" customHeight="1">
      <c r="A28" s="350"/>
      <c r="B28" s="298"/>
      <c r="C28" s="300"/>
      <c r="D28" s="79" t="s">
        <v>358</v>
      </c>
      <c r="E28" s="300"/>
      <c r="F28" s="302"/>
      <c r="G28" s="298"/>
      <c r="H28" s="352"/>
      <c r="I28" s="85" t="s">
        <v>362</v>
      </c>
      <c r="J28" s="54" t="s">
        <v>347</v>
      </c>
      <c r="K28" s="54" t="s">
        <v>348</v>
      </c>
      <c r="L28" s="54" t="s">
        <v>349</v>
      </c>
      <c r="M28" s="298"/>
      <c r="N28" s="38"/>
      <c r="O28" s="38"/>
      <c r="P28" s="38"/>
      <c r="Q28" s="38"/>
    </row>
    <row r="29" spans="1:17" ht="73.2" customHeight="1" thickBot="1">
      <c r="A29" s="351"/>
      <c r="B29" s="298"/>
      <c r="C29" s="300"/>
      <c r="D29" s="81"/>
      <c r="E29" s="300"/>
      <c r="F29" s="302"/>
      <c r="G29" s="303"/>
      <c r="H29" s="57" t="s">
        <v>157</v>
      </c>
      <c r="I29" s="58" t="s">
        <v>350</v>
      </c>
      <c r="J29" s="59" t="s">
        <v>351</v>
      </c>
      <c r="K29" s="54" t="s">
        <v>352</v>
      </c>
      <c r="L29" s="54" t="s">
        <v>353</v>
      </c>
      <c r="M29" s="298"/>
      <c r="N29" s="38"/>
      <c r="O29" s="38"/>
      <c r="P29" s="38"/>
      <c r="Q29" s="38"/>
    </row>
    <row r="30" spans="1:17" ht="64.2" customHeight="1">
      <c r="A30" s="295" t="s">
        <v>266</v>
      </c>
      <c r="B30" s="297" t="s">
        <v>267</v>
      </c>
      <c r="C30" s="299" t="s">
        <v>153</v>
      </c>
      <c r="D30" s="78" t="s">
        <v>363</v>
      </c>
      <c r="E30" s="299" t="s">
        <v>138</v>
      </c>
      <c r="F30" s="301" t="s">
        <v>65</v>
      </c>
      <c r="G30" s="297" t="s">
        <v>0</v>
      </c>
      <c r="H30" s="301" t="s">
        <v>159</v>
      </c>
      <c r="I30" s="84" t="s">
        <v>271</v>
      </c>
      <c r="J30" s="44" t="s">
        <v>257</v>
      </c>
      <c r="K30" s="54" t="s">
        <v>258</v>
      </c>
      <c r="L30" s="82" t="s">
        <v>178</v>
      </c>
      <c r="M30" s="292" t="s">
        <v>259</v>
      </c>
      <c r="N30" s="38"/>
      <c r="O30" s="38"/>
      <c r="P30" s="38"/>
      <c r="Q30" s="38"/>
    </row>
    <row r="31" spans="1:17" ht="60" customHeight="1">
      <c r="A31" s="296"/>
      <c r="B31" s="298"/>
      <c r="C31" s="300"/>
      <c r="D31" s="79" t="s">
        <v>221</v>
      </c>
      <c r="E31" s="300"/>
      <c r="F31" s="302"/>
      <c r="G31" s="298"/>
      <c r="H31" s="302"/>
      <c r="I31" s="81" t="s">
        <v>272</v>
      </c>
      <c r="J31" s="54" t="s">
        <v>260</v>
      </c>
      <c r="K31" s="54" t="s">
        <v>258</v>
      </c>
      <c r="L31" s="82" t="s">
        <v>168</v>
      </c>
      <c r="M31" s="333"/>
      <c r="N31" s="38"/>
      <c r="O31" s="38"/>
      <c r="P31" s="38"/>
      <c r="Q31" s="38"/>
    </row>
    <row r="32" spans="1:17" ht="42.75" customHeight="1" thickBot="1">
      <c r="A32" s="296"/>
      <c r="B32" s="298"/>
      <c r="C32" s="300"/>
      <c r="D32" s="81"/>
      <c r="E32" s="300"/>
      <c r="F32" s="302"/>
      <c r="G32" s="303"/>
      <c r="H32" s="57" t="s">
        <v>157</v>
      </c>
      <c r="I32" s="45" t="s">
        <v>261</v>
      </c>
      <c r="J32" s="59" t="s">
        <v>262</v>
      </c>
      <c r="K32" s="54" t="s">
        <v>258</v>
      </c>
      <c r="L32" s="82"/>
      <c r="M32" s="333"/>
      <c r="N32" s="38"/>
      <c r="O32" s="38"/>
      <c r="P32" s="38"/>
      <c r="Q32" s="38"/>
    </row>
    <row r="33" spans="1:17" ht="69" customHeight="1">
      <c r="A33" s="296"/>
      <c r="B33" s="298" t="s">
        <v>268</v>
      </c>
      <c r="C33" s="300" t="s">
        <v>153</v>
      </c>
      <c r="D33" s="79" t="s">
        <v>269</v>
      </c>
      <c r="E33" s="300" t="s">
        <v>140</v>
      </c>
      <c r="F33" s="302" t="s">
        <v>65</v>
      </c>
      <c r="G33" s="300" t="s">
        <v>0</v>
      </c>
      <c r="H33" s="301" t="s">
        <v>159</v>
      </c>
      <c r="I33" s="87" t="s">
        <v>273</v>
      </c>
      <c r="J33" s="54" t="s">
        <v>263</v>
      </c>
      <c r="K33" s="54" t="s">
        <v>258</v>
      </c>
      <c r="L33" s="82" t="s">
        <v>264</v>
      </c>
      <c r="M33" s="333"/>
      <c r="N33" s="38"/>
      <c r="O33" s="38"/>
      <c r="P33" s="38"/>
      <c r="Q33" s="38"/>
    </row>
    <row r="34" spans="1:17" ht="69" customHeight="1">
      <c r="A34" s="296"/>
      <c r="B34" s="298"/>
      <c r="C34" s="300"/>
      <c r="D34" s="79" t="s">
        <v>270</v>
      </c>
      <c r="E34" s="300"/>
      <c r="F34" s="302"/>
      <c r="G34" s="300"/>
      <c r="H34" s="302"/>
      <c r="I34" s="81" t="s">
        <v>274</v>
      </c>
      <c r="J34" s="54" t="s">
        <v>265</v>
      </c>
      <c r="K34" s="54" t="s">
        <v>258</v>
      </c>
      <c r="L34" s="82" t="s">
        <v>264</v>
      </c>
      <c r="M34" s="333"/>
      <c r="N34" s="38"/>
      <c r="O34" s="38"/>
      <c r="P34" s="38"/>
      <c r="Q34" s="38"/>
    </row>
    <row r="35" spans="1:17" ht="93" customHeight="1" thickBot="1">
      <c r="A35" s="296"/>
      <c r="B35" s="298"/>
      <c r="C35" s="300"/>
      <c r="D35" s="81"/>
      <c r="E35" s="300"/>
      <c r="F35" s="302"/>
      <c r="G35" s="300"/>
      <c r="H35" s="88" t="s">
        <v>157</v>
      </c>
      <c r="I35" s="45" t="s">
        <v>261</v>
      </c>
      <c r="J35" s="59" t="s">
        <v>262</v>
      </c>
      <c r="K35" s="54" t="s">
        <v>258</v>
      </c>
      <c r="L35" s="82"/>
      <c r="M35" s="334"/>
      <c r="N35" s="38"/>
      <c r="O35" s="38"/>
      <c r="P35" s="38"/>
      <c r="Q35" s="38"/>
    </row>
    <row r="36" spans="1:17" ht="64.8" customHeight="1" thickBot="1">
      <c r="A36" s="295" t="s">
        <v>243</v>
      </c>
      <c r="B36" s="297" t="s">
        <v>244</v>
      </c>
      <c r="C36" s="299" t="s">
        <v>153</v>
      </c>
      <c r="D36" s="78" t="s">
        <v>245</v>
      </c>
      <c r="E36" s="299" t="s">
        <v>139</v>
      </c>
      <c r="F36" s="301" t="s">
        <v>65</v>
      </c>
      <c r="G36" s="299" t="s">
        <v>0</v>
      </c>
      <c r="H36" s="344" t="s">
        <v>159</v>
      </c>
      <c r="I36" s="89" t="s">
        <v>246</v>
      </c>
      <c r="J36" s="50" t="s">
        <v>215</v>
      </c>
      <c r="K36" s="50" t="s">
        <v>209</v>
      </c>
      <c r="L36" s="89" t="s">
        <v>211</v>
      </c>
      <c r="M36" s="346" t="s">
        <v>214</v>
      </c>
      <c r="N36" s="38"/>
      <c r="O36" s="38"/>
      <c r="P36" s="38"/>
      <c r="Q36" s="38"/>
    </row>
    <row r="37" spans="1:17" ht="61.2" customHeight="1">
      <c r="A37" s="296"/>
      <c r="B37" s="298"/>
      <c r="C37" s="300"/>
      <c r="D37" s="79" t="s">
        <v>247</v>
      </c>
      <c r="E37" s="300"/>
      <c r="F37" s="302"/>
      <c r="G37" s="300"/>
      <c r="H37" s="345"/>
      <c r="I37" s="81" t="s">
        <v>248</v>
      </c>
      <c r="J37" s="54" t="s">
        <v>213</v>
      </c>
      <c r="K37" s="50" t="s">
        <v>209</v>
      </c>
      <c r="L37" s="82" t="s">
        <v>211</v>
      </c>
      <c r="M37" s="347"/>
      <c r="N37" s="38"/>
      <c r="O37" s="38"/>
      <c r="P37" s="38"/>
      <c r="Q37" s="38"/>
    </row>
    <row r="38" spans="1:17" ht="64.2" customHeight="1">
      <c r="A38" s="296"/>
      <c r="B38" s="298"/>
      <c r="C38" s="300"/>
      <c r="D38" s="79" t="s">
        <v>249</v>
      </c>
      <c r="E38" s="300"/>
      <c r="F38" s="302"/>
      <c r="G38" s="300"/>
      <c r="H38" s="336"/>
      <c r="I38" s="82" t="s">
        <v>250</v>
      </c>
      <c r="J38" s="54" t="s">
        <v>212</v>
      </c>
      <c r="K38" s="54" t="s">
        <v>209</v>
      </c>
      <c r="L38" s="82" t="s">
        <v>211</v>
      </c>
      <c r="M38" s="347"/>
      <c r="N38" s="38"/>
      <c r="O38" s="38"/>
      <c r="P38" s="38"/>
      <c r="Q38" s="38"/>
    </row>
    <row r="39" spans="1:17" ht="42.75" customHeight="1" thickBot="1">
      <c r="A39" s="340"/>
      <c r="B39" s="341"/>
      <c r="C39" s="342"/>
      <c r="D39" s="90"/>
      <c r="E39" s="342"/>
      <c r="F39" s="343"/>
      <c r="G39" s="342"/>
      <c r="H39" s="91" t="s">
        <v>157</v>
      </c>
      <c r="I39" s="92" t="s">
        <v>251</v>
      </c>
      <c r="J39" s="93" t="s">
        <v>210</v>
      </c>
      <c r="K39" s="93" t="s">
        <v>209</v>
      </c>
      <c r="L39" s="93"/>
      <c r="M39" s="348"/>
      <c r="N39" s="38"/>
      <c r="O39" s="38"/>
      <c r="P39" s="38"/>
      <c r="Q39" s="38"/>
    </row>
    <row r="40" spans="1:17" ht="79.2" customHeight="1">
      <c r="A40" s="295" t="s">
        <v>299</v>
      </c>
      <c r="B40" s="297" t="s">
        <v>300</v>
      </c>
      <c r="C40" s="299" t="s">
        <v>153</v>
      </c>
      <c r="D40" s="78" t="s">
        <v>236</v>
      </c>
      <c r="E40" s="299" t="s">
        <v>139</v>
      </c>
      <c r="F40" s="301" t="s">
        <v>64</v>
      </c>
      <c r="G40" s="297" t="s">
        <v>0</v>
      </c>
      <c r="H40" s="306" t="s">
        <v>159</v>
      </c>
      <c r="I40" s="84" t="s">
        <v>302</v>
      </c>
      <c r="J40" s="50" t="s">
        <v>295</v>
      </c>
      <c r="K40" s="50" t="s">
        <v>296</v>
      </c>
      <c r="L40" s="89" t="s">
        <v>169</v>
      </c>
      <c r="M40" s="353" t="s">
        <v>164</v>
      </c>
      <c r="N40" s="38"/>
      <c r="O40" s="38"/>
      <c r="P40" s="38"/>
      <c r="Q40" s="38"/>
    </row>
    <row r="41" spans="1:17" ht="64.8" customHeight="1">
      <c r="A41" s="296"/>
      <c r="B41" s="298"/>
      <c r="C41" s="300"/>
      <c r="D41" s="79" t="s">
        <v>301</v>
      </c>
      <c r="E41" s="300"/>
      <c r="F41" s="302"/>
      <c r="G41" s="298"/>
      <c r="H41" s="307"/>
      <c r="I41" s="81" t="s">
        <v>303</v>
      </c>
      <c r="J41" s="54" t="s">
        <v>297</v>
      </c>
      <c r="K41" s="54" t="s">
        <v>296</v>
      </c>
      <c r="L41" s="82" t="s">
        <v>298</v>
      </c>
      <c r="M41" s="354"/>
      <c r="N41" s="38"/>
      <c r="O41" s="38"/>
      <c r="P41" s="38"/>
      <c r="Q41" s="38"/>
    </row>
    <row r="42" spans="1:17" ht="72" customHeight="1" thickBot="1">
      <c r="A42" s="296"/>
      <c r="B42" s="298"/>
      <c r="C42" s="300"/>
      <c r="D42" s="81"/>
      <c r="E42" s="300"/>
      <c r="F42" s="302"/>
      <c r="G42" s="303"/>
      <c r="H42" s="57" t="s">
        <v>157</v>
      </c>
      <c r="I42" s="58" t="s">
        <v>166</v>
      </c>
      <c r="J42" s="54" t="s">
        <v>167</v>
      </c>
      <c r="K42" s="54" t="s">
        <v>165</v>
      </c>
      <c r="L42" s="82"/>
      <c r="M42" s="354"/>
      <c r="N42" s="38"/>
      <c r="O42" s="38"/>
      <c r="P42" s="38"/>
      <c r="Q42" s="38"/>
    </row>
    <row r="43" spans="1:17" ht="63" customHeight="1" thickBot="1">
      <c r="A43" s="295" t="s">
        <v>367</v>
      </c>
      <c r="B43" s="297" t="s">
        <v>368</v>
      </c>
      <c r="C43" s="297" t="s">
        <v>153</v>
      </c>
      <c r="D43" s="78" t="s">
        <v>220</v>
      </c>
      <c r="E43" s="299" t="s">
        <v>217</v>
      </c>
      <c r="F43" s="301" t="s">
        <v>93</v>
      </c>
      <c r="G43" s="297" t="s">
        <v>0</v>
      </c>
      <c r="H43" s="301" t="s">
        <v>159</v>
      </c>
      <c r="I43" s="84" t="s">
        <v>371</v>
      </c>
      <c r="J43" s="50" t="s">
        <v>364</v>
      </c>
      <c r="K43" s="50" t="s">
        <v>365</v>
      </c>
      <c r="L43" s="89" t="s">
        <v>218</v>
      </c>
      <c r="M43" s="355" t="s">
        <v>219</v>
      </c>
      <c r="N43" s="38"/>
      <c r="O43" s="38"/>
      <c r="P43" s="38"/>
      <c r="Q43" s="38"/>
    </row>
    <row r="44" spans="1:17" ht="55.2" customHeight="1" thickBot="1">
      <c r="A44" s="296"/>
      <c r="B44" s="298"/>
      <c r="C44" s="298"/>
      <c r="D44" s="79" t="s">
        <v>369</v>
      </c>
      <c r="E44" s="300"/>
      <c r="F44" s="302"/>
      <c r="G44" s="298"/>
      <c r="H44" s="302"/>
      <c r="I44" s="85" t="s">
        <v>372</v>
      </c>
      <c r="J44" s="54" t="s">
        <v>276</v>
      </c>
      <c r="K44" s="50" t="s">
        <v>365</v>
      </c>
      <c r="L44" s="89" t="s">
        <v>218</v>
      </c>
      <c r="M44" s="356"/>
      <c r="N44" s="38"/>
      <c r="O44" s="38"/>
      <c r="P44" s="38"/>
      <c r="Q44" s="38"/>
    </row>
    <row r="45" spans="1:17" ht="77.400000000000006" customHeight="1">
      <c r="A45" s="296"/>
      <c r="B45" s="298"/>
      <c r="C45" s="298"/>
      <c r="D45" s="79" t="s">
        <v>370</v>
      </c>
      <c r="E45" s="300"/>
      <c r="F45" s="302"/>
      <c r="G45" s="298"/>
      <c r="H45" s="352"/>
      <c r="I45" s="87" t="s">
        <v>373</v>
      </c>
      <c r="J45" s="54" t="s">
        <v>366</v>
      </c>
      <c r="K45" s="50" t="s">
        <v>365</v>
      </c>
      <c r="L45" s="89" t="s">
        <v>218</v>
      </c>
      <c r="M45" s="356"/>
      <c r="N45" s="38"/>
      <c r="O45" s="38"/>
      <c r="P45" s="38"/>
      <c r="Q45" s="38"/>
    </row>
    <row r="46" spans="1:17" ht="90.6" customHeight="1" thickBot="1">
      <c r="A46" s="296"/>
      <c r="B46" s="298"/>
      <c r="C46" s="298"/>
      <c r="D46" s="81"/>
      <c r="E46" s="300"/>
      <c r="F46" s="302"/>
      <c r="G46" s="303"/>
      <c r="H46" s="57" t="s">
        <v>157</v>
      </c>
      <c r="I46" s="58" t="s">
        <v>374</v>
      </c>
      <c r="J46" s="59"/>
      <c r="K46" s="54"/>
      <c r="L46" s="82"/>
      <c r="M46" s="357"/>
      <c r="N46" s="38"/>
      <c r="O46" s="38"/>
      <c r="P46" s="38"/>
      <c r="Q46" s="38"/>
    </row>
    <row r="47" spans="1:17" ht="292.8" customHeight="1" thickBot="1">
      <c r="A47" s="358" t="s">
        <v>318</v>
      </c>
      <c r="B47" s="359" t="s">
        <v>319</v>
      </c>
      <c r="C47" s="299" t="s">
        <v>294</v>
      </c>
      <c r="D47" s="95" t="s">
        <v>385</v>
      </c>
      <c r="E47" s="299" t="s">
        <v>137</v>
      </c>
      <c r="F47" s="301" t="s">
        <v>64</v>
      </c>
      <c r="G47" s="297" t="s">
        <v>1</v>
      </c>
      <c r="H47" s="301" t="s">
        <v>154</v>
      </c>
      <c r="I47" s="84" t="s">
        <v>387</v>
      </c>
      <c r="J47" s="50" t="s">
        <v>375</v>
      </c>
      <c r="K47" s="50" t="s">
        <v>376</v>
      </c>
      <c r="L47" s="89" t="s">
        <v>377</v>
      </c>
      <c r="M47" s="361" t="s">
        <v>277</v>
      </c>
      <c r="N47" s="98"/>
      <c r="O47" s="38"/>
      <c r="P47" s="38"/>
      <c r="Q47" s="38"/>
    </row>
    <row r="48" spans="1:17" ht="136.19999999999999" customHeight="1" thickBot="1">
      <c r="A48" s="358"/>
      <c r="B48" s="360"/>
      <c r="C48" s="300"/>
      <c r="D48" s="96" t="s">
        <v>320</v>
      </c>
      <c r="E48" s="300"/>
      <c r="F48" s="302"/>
      <c r="G48" s="298"/>
      <c r="H48" s="302"/>
      <c r="I48" s="81" t="s">
        <v>378</v>
      </c>
      <c r="J48" s="54" t="s">
        <v>379</v>
      </c>
      <c r="K48" s="54" t="s">
        <v>321</v>
      </c>
      <c r="L48" s="82" t="s">
        <v>380</v>
      </c>
      <c r="M48" s="362"/>
      <c r="N48" s="98"/>
      <c r="O48" s="38"/>
      <c r="P48" s="38"/>
      <c r="Q48" s="38"/>
    </row>
    <row r="49" spans="1:17" ht="147.6" customHeight="1" thickBot="1">
      <c r="A49" s="358"/>
      <c r="B49" s="360"/>
      <c r="C49" s="300"/>
      <c r="D49" s="94" t="s">
        <v>386</v>
      </c>
      <c r="E49" s="300"/>
      <c r="F49" s="302"/>
      <c r="G49" s="298"/>
      <c r="H49" s="352"/>
      <c r="I49" s="81" t="s">
        <v>381</v>
      </c>
      <c r="J49" s="54" t="s">
        <v>382</v>
      </c>
      <c r="K49" s="54" t="s">
        <v>383</v>
      </c>
      <c r="L49" s="82" t="s">
        <v>384</v>
      </c>
      <c r="M49" s="362"/>
      <c r="N49" s="98"/>
      <c r="O49" s="38"/>
      <c r="P49" s="38"/>
      <c r="Q49" s="38"/>
    </row>
    <row r="50" spans="1:17" ht="80.400000000000006" customHeight="1" thickBot="1">
      <c r="A50" s="358"/>
      <c r="B50" s="360"/>
      <c r="C50" s="300"/>
      <c r="D50" s="97"/>
      <c r="E50" s="300"/>
      <c r="F50" s="302"/>
      <c r="G50" s="303"/>
      <c r="H50" s="57" t="s">
        <v>157</v>
      </c>
      <c r="I50" s="58" t="s">
        <v>322</v>
      </c>
      <c r="J50" s="59"/>
      <c r="K50" s="54"/>
      <c r="L50" s="82"/>
      <c r="M50" s="363"/>
      <c r="N50" s="98"/>
      <c r="O50" s="38"/>
      <c r="P50" s="38"/>
      <c r="Q50" s="38"/>
    </row>
    <row r="51" spans="1:17" ht="75" customHeight="1" thickBot="1">
      <c r="A51" s="358" t="s">
        <v>393</v>
      </c>
      <c r="B51" s="364" t="s">
        <v>394</v>
      </c>
      <c r="C51" s="335" t="s">
        <v>153</v>
      </c>
      <c r="D51" s="99" t="s">
        <v>395</v>
      </c>
      <c r="E51" s="335" t="s">
        <v>136</v>
      </c>
      <c r="F51" s="336" t="s">
        <v>64</v>
      </c>
      <c r="G51" s="293" t="s">
        <v>1</v>
      </c>
      <c r="H51" s="291" t="s">
        <v>159</v>
      </c>
      <c r="I51" s="87" t="s">
        <v>397</v>
      </c>
      <c r="J51" s="56" t="s">
        <v>388</v>
      </c>
      <c r="K51" s="56" t="s">
        <v>389</v>
      </c>
      <c r="L51" s="100" t="s">
        <v>194</v>
      </c>
      <c r="M51" s="293" t="s">
        <v>390</v>
      </c>
      <c r="N51" s="38"/>
      <c r="O51" s="38"/>
      <c r="P51" s="38"/>
      <c r="Q51" s="38"/>
    </row>
    <row r="52" spans="1:17" ht="78.599999999999994" customHeight="1" thickBot="1">
      <c r="A52" s="358"/>
      <c r="B52" s="360"/>
      <c r="C52" s="300"/>
      <c r="D52" s="79" t="s">
        <v>396</v>
      </c>
      <c r="E52" s="300"/>
      <c r="F52" s="302"/>
      <c r="G52" s="298"/>
      <c r="H52" s="305"/>
      <c r="I52" s="81">
        <f>+[2]DOFA!E68</f>
        <v>0</v>
      </c>
      <c r="J52" s="54" t="s">
        <v>391</v>
      </c>
      <c r="K52" s="54" t="s">
        <v>392</v>
      </c>
      <c r="L52" s="82" t="s">
        <v>189</v>
      </c>
      <c r="M52" s="298"/>
      <c r="N52" s="38"/>
      <c r="O52" s="38"/>
      <c r="P52" s="38"/>
      <c r="Q52" s="38"/>
    </row>
    <row r="53" spans="1:17" ht="73.2" customHeight="1" thickBot="1">
      <c r="A53" s="358"/>
      <c r="B53" s="360"/>
      <c r="C53" s="300"/>
      <c r="D53" s="81"/>
      <c r="E53" s="300"/>
      <c r="F53" s="302"/>
      <c r="G53" s="303"/>
      <c r="H53" s="57" t="s">
        <v>157</v>
      </c>
      <c r="I53" s="58" t="s">
        <v>398</v>
      </c>
      <c r="J53" s="59"/>
      <c r="K53" s="54"/>
      <c r="L53" s="82"/>
      <c r="M53" s="97"/>
      <c r="N53" s="38"/>
      <c r="O53" s="38"/>
      <c r="P53" s="38"/>
      <c r="Q53" s="38"/>
    </row>
    <row r="54" spans="1:17" ht="183.6" customHeight="1" thickBot="1">
      <c r="A54" s="295" t="s">
        <v>407</v>
      </c>
      <c r="B54" s="376" t="s">
        <v>226</v>
      </c>
      <c r="C54" s="369" t="s">
        <v>153</v>
      </c>
      <c r="D54" s="101" t="s">
        <v>227</v>
      </c>
      <c r="E54" s="299" t="s">
        <v>138</v>
      </c>
      <c r="F54" s="301" t="s">
        <v>65</v>
      </c>
      <c r="G54" s="297" t="s">
        <v>0</v>
      </c>
      <c r="H54" s="301" t="s">
        <v>154</v>
      </c>
      <c r="I54" s="102" t="s">
        <v>408</v>
      </c>
      <c r="J54" s="103" t="s">
        <v>170</v>
      </c>
      <c r="K54" s="103" t="s">
        <v>171</v>
      </c>
      <c r="L54" s="103" t="s">
        <v>399</v>
      </c>
      <c r="M54" s="366" t="s">
        <v>400</v>
      </c>
      <c r="N54" s="38"/>
      <c r="O54" s="38"/>
      <c r="P54" s="38"/>
      <c r="Q54" s="38"/>
    </row>
    <row r="55" spans="1:17" ht="232.2" customHeight="1">
      <c r="A55" s="296"/>
      <c r="B55" s="368"/>
      <c r="C55" s="370"/>
      <c r="D55" s="104" t="s">
        <v>228</v>
      </c>
      <c r="E55" s="300"/>
      <c r="F55" s="302"/>
      <c r="G55" s="298"/>
      <c r="H55" s="302"/>
      <c r="I55" s="102" t="s">
        <v>409</v>
      </c>
      <c r="J55" s="105" t="s">
        <v>170</v>
      </c>
      <c r="K55" s="105" t="s">
        <v>171</v>
      </c>
      <c r="L55" s="105" t="s">
        <v>401</v>
      </c>
      <c r="M55" s="367"/>
      <c r="N55" s="38"/>
      <c r="O55" s="38"/>
      <c r="P55" s="38"/>
      <c r="Q55" s="38"/>
    </row>
    <row r="56" spans="1:17" ht="74.400000000000006" customHeight="1" thickBot="1">
      <c r="A56" s="296"/>
      <c r="B56" s="368"/>
      <c r="C56" s="335"/>
      <c r="D56" s="106"/>
      <c r="E56" s="300"/>
      <c r="F56" s="302"/>
      <c r="G56" s="303"/>
      <c r="H56" s="57" t="s">
        <v>157</v>
      </c>
      <c r="I56" s="107" t="s">
        <v>229</v>
      </c>
      <c r="J56" s="108" t="s">
        <v>172</v>
      </c>
      <c r="K56" s="109" t="s">
        <v>171</v>
      </c>
      <c r="L56" s="108" t="s">
        <v>173</v>
      </c>
      <c r="M56" s="367"/>
      <c r="N56" s="38"/>
      <c r="O56" s="38"/>
      <c r="P56" s="38"/>
      <c r="Q56" s="38"/>
    </row>
    <row r="57" spans="1:17" ht="106.8" customHeight="1">
      <c r="A57" s="296"/>
      <c r="B57" s="368" t="s">
        <v>230</v>
      </c>
      <c r="C57" s="369" t="s">
        <v>153</v>
      </c>
      <c r="D57" s="79" t="s">
        <v>231</v>
      </c>
      <c r="E57" s="300" t="s">
        <v>139</v>
      </c>
      <c r="F57" s="302" t="s">
        <v>64</v>
      </c>
      <c r="G57" s="300" t="s">
        <v>0</v>
      </c>
      <c r="H57" s="352" t="s">
        <v>154</v>
      </c>
      <c r="I57" s="110" t="s">
        <v>275</v>
      </c>
      <c r="J57" s="103" t="s">
        <v>185</v>
      </c>
      <c r="K57" s="111" t="s">
        <v>402</v>
      </c>
      <c r="L57" s="103" t="s">
        <v>403</v>
      </c>
      <c r="M57" s="367" t="s">
        <v>400</v>
      </c>
      <c r="N57" s="38"/>
      <c r="O57" s="38"/>
      <c r="P57" s="38"/>
      <c r="Q57" s="38"/>
    </row>
    <row r="58" spans="1:17" ht="277.8" customHeight="1">
      <c r="A58" s="296"/>
      <c r="B58" s="368"/>
      <c r="C58" s="370"/>
      <c r="D58" s="79" t="s">
        <v>233</v>
      </c>
      <c r="E58" s="300"/>
      <c r="F58" s="302"/>
      <c r="G58" s="300"/>
      <c r="H58" s="345"/>
      <c r="I58" s="110" t="s">
        <v>410</v>
      </c>
      <c r="J58" s="112" t="s">
        <v>186</v>
      </c>
      <c r="K58" s="113" t="s">
        <v>187</v>
      </c>
      <c r="L58" s="112" t="s">
        <v>404</v>
      </c>
      <c r="M58" s="367"/>
      <c r="N58" s="38"/>
      <c r="O58" s="38"/>
      <c r="P58" s="38"/>
      <c r="Q58" s="38"/>
    </row>
    <row r="59" spans="1:17" ht="190.8" customHeight="1">
      <c r="A59" s="296"/>
      <c r="B59" s="368"/>
      <c r="C59" s="370"/>
      <c r="D59" s="79" t="s">
        <v>232</v>
      </c>
      <c r="E59" s="300"/>
      <c r="F59" s="302"/>
      <c r="G59" s="300"/>
      <c r="H59" s="336"/>
      <c r="I59" s="110" t="s">
        <v>411</v>
      </c>
      <c r="J59" s="105" t="s">
        <v>174</v>
      </c>
      <c r="K59" s="105" t="s">
        <v>405</v>
      </c>
      <c r="L59" s="105" t="s">
        <v>406</v>
      </c>
      <c r="M59" s="367"/>
      <c r="N59" s="38"/>
      <c r="O59" s="38"/>
      <c r="P59" s="38"/>
      <c r="Q59" s="38"/>
    </row>
    <row r="60" spans="1:17" ht="64.8" customHeight="1" thickBot="1">
      <c r="A60" s="375"/>
      <c r="B60" s="368"/>
      <c r="C60" s="335"/>
      <c r="D60" s="106"/>
      <c r="E60" s="300"/>
      <c r="F60" s="302"/>
      <c r="G60" s="300"/>
      <c r="H60" s="57" t="s">
        <v>157</v>
      </c>
      <c r="I60" s="107" t="s">
        <v>229</v>
      </c>
      <c r="J60" s="108" t="s">
        <v>172</v>
      </c>
      <c r="K60" s="108" t="s">
        <v>171</v>
      </c>
      <c r="L60" s="108" t="s">
        <v>173</v>
      </c>
      <c r="M60" s="367"/>
      <c r="N60" s="38"/>
      <c r="O60" s="38"/>
      <c r="P60" s="38"/>
      <c r="Q60" s="38"/>
    </row>
    <row r="61" spans="1:17" ht="75" customHeight="1">
      <c r="A61" s="378" t="s">
        <v>307</v>
      </c>
      <c r="B61" s="284" t="s">
        <v>308</v>
      </c>
      <c r="C61" s="284" t="s">
        <v>294</v>
      </c>
      <c r="D61" s="116" t="s">
        <v>309</v>
      </c>
      <c r="E61" s="285" t="s">
        <v>139</v>
      </c>
      <c r="F61" s="285" t="s">
        <v>63</v>
      </c>
      <c r="G61" s="284" t="s">
        <v>1</v>
      </c>
      <c r="H61" s="285" t="s">
        <v>159</v>
      </c>
      <c r="I61" s="65" t="s">
        <v>313</v>
      </c>
      <c r="J61" s="114" t="s">
        <v>202</v>
      </c>
      <c r="K61" s="115" t="s">
        <v>197</v>
      </c>
      <c r="L61" s="115" t="s">
        <v>201</v>
      </c>
      <c r="M61" s="372" t="s">
        <v>305</v>
      </c>
      <c r="N61" s="38"/>
      <c r="O61" s="38"/>
      <c r="P61" s="38"/>
      <c r="Q61" s="38"/>
    </row>
    <row r="62" spans="1:17" ht="79.2" customHeight="1">
      <c r="A62" s="267"/>
      <c r="B62" s="255"/>
      <c r="C62" s="255"/>
      <c r="D62" s="117" t="s">
        <v>310</v>
      </c>
      <c r="E62" s="255"/>
      <c r="F62" s="255"/>
      <c r="G62" s="255"/>
      <c r="H62" s="255"/>
      <c r="I62" s="68" t="s">
        <v>314</v>
      </c>
      <c r="J62" s="114" t="s">
        <v>200</v>
      </c>
      <c r="K62" s="115" t="s">
        <v>197</v>
      </c>
      <c r="L62" s="115" t="s">
        <v>156</v>
      </c>
      <c r="M62" s="274"/>
      <c r="N62" s="38"/>
      <c r="O62" s="38"/>
      <c r="P62" s="38"/>
      <c r="Q62" s="38"/>
    </row>
    <row r="63" spans="1:17" ht="78.599999999999994" customHeight="1">
      <c r="A63" s="267"/>
      <c r="B63" s="255"/>
      <c r="C63" s="255"/>
      <c r="D63" s="117" t="s">
        <v>311</v>
      </c>
      <c r="E63" s="255"/>
      <c r="F63" s="255"/>
      <c r="G63" s="255"/>
      <c r="H63" s="255"/>
      <c r="I63" s="70" t="s">
        <v>315</v>
      </c>
      <c r="J63" s="114" t="s">
        <v>199</v>
      </c>
      <c r="K63" s="115" t="s">
        <v>197</v>
      </c>
      <c r="L63" s="115" t="s">
        <v>156</v>
      </c>
      <c r="M63" s="274"/>
      <c r="N63" s="38"/>
      <c r="O63" s="38"/>
      <c r="P63" s="38"/>
      <c r="Q63" s="38"/>
    </row>
    <row r="64" spans="1:17" ht="123" customHeight="1">
      <c r="A64" s="267"/>
      <c r="B64" s="255"/>
      <c r="C64" s="255"/>
      <c r="D64" s="117" t="s">
        <v>312</v>
      </c>
      <c r="E64" s="255"/>
      <c r="F64" s="255"/>
      <c r="G64" s="255"/>
      <c r="H64" s="256"/>
      <c r="I64" s="70" t="s">
        <v>316</v>
      </c>
      <c r="J64" s="114" t="s">
        <v>306</v>
      </c>
      <c r="K64" s="115" t="s">
        <v>197</v>
      </c>
      <c r="L64" s="115" t="s">
        <v>156</v>
      </c>
      <c r="M64" s="287"/>
      <c r="N64" s="38"/>
      <c r="O64" s="38"/>
      <c r="P64" s="38"/>
      <c r="Q64" s="38"/>
    </row>
    <row r="65" spans="1:17" ht="211.2" customHeight="1">
      <c r="A65" s="267"/>
      <c r="B65" s="255"/>
      <c r="C65" s="255"/>
      <c r="D65" s="70"/>
      <c r="E65" s="255"/>
      <c r="F65" s="255"/>
      <c r="G65" s="255"/>
      <c r="H65" s="123" t="s">
        <v>157</v>
      </c>
      <c r="I65" s="122" t="s">
        <v>317</v>
      </c>
      <c r="J65" s="125" t="s">
        <v>198</v>
      </c>
      <c r="K65" s="126" t="s">
        <v>197</v>
      </c>
      <c r="L65" s="126" t="s">
        <v>196</v>
      </c>
      <c r="M65" s="83" t="s">
        <v>195</v>
      </c>
      <c r="N65" s="38"/>
      <c r="O65" s="38"/>
      <c r="P65" s="38"/>
      <c r="Q65" s="38"/>
    </row>
    <row r="66" spans="1:17" ht="91.8" customHeight="1">
      <c r="A66" s="377" t="s">
        <v>422</v>
      </c>
      <c r="B66" s="371" t="s">
        <v>252</v>
      </c>
      <c r="C66" s="120" t="s">
        <v>153</v>
      </c>
      <c r="D66" s="121" t="s">
        <v>423</v>
      </c>
      <c r="E66" s="120" t="s">
        <v>136</v>
      </c>
      <c r="F66" s="120" t="s">
        <v>64</v>
      </c>
      <c r="G66" s="120" t="s">
        <v>1</v>
      </c>
      <c r="H66" s="298" t="s">
        <v>159</v>
      </c>
      <c r="I66" s="118" t="s">
        <v>426</v>
      </c>
      <c r="J66" s="121" t="s">
        <v>412</v>
      </c>
      <c r="K66" s="373" t="s">
        <v>175</v>
      </c>
      <c r="L66" s="118" t="s">
        <v>413</v>
      </c>
      <c r="M66" s="298" t="s">
        <v>286</v>
      </c>
      <c r="N66" s="38"/>
      <c r="O66" s="38"/>
      <c r="P66" s="38"/>
      <c r="Q66" s="38"/>
    </row>
    <row r="67" spans="1:17" ht="99" customHeight="1">
      <c r="A67" s="377"/>
      <c r="B67" s="371"/>
      <c r="C67" s="374" t="s">
        <v>153</v>
      </c>
      <c r="D67" s="121" t="s">
        <v>424</v>
      </c>
      <c r="E67" s="374" t="s">
        <v>136</v>
      </c>
      <c r="F67" s="374" t="s">
        <v>64</v>
      </c>
      <c r="G67" s="374" t="s">
        <v>1</v>
      </c>
      <c r="H67" s="298"/>
      <c r="I67" s="118" t="s">
        <v>427</v>
      </c>
      <c r="J67" s="121" t="s">
        <v>414</v>
      </c>
      <c r="K67" s="373"/>
      <c r="L67" s="118" t="s">
        <v>415</v>
      </c>
      <c r="M67" s="365"/>
      <c r="N67" s="38"/>
      <c r="O67" s="38"/>
      <c r="P67" s="38"/>
      <c r="Q67" s="38"/>
    </row>
    <row r="68" spans="1:17" ht="82.8" customHeight="1">
      <c r="A68" s="377"/>
      <c r="B68" s="371"/>
      <c r="C68" s="374"/>
      <c r="D68" s="373" t="s">
        <v>253</v>
      </c>
      <c r="E68" s="374"/>
      <c r="F68" s="374"/>
      <c r="G68" s="374"/>
      <c r="H68" s="298"/>
      <c r="I68" s="118" t="s">
        <v>428</v>
      </c>
      <c r="J68" s="121" t="s">
        <v>416</v>
      </c>
      <c r="K68" s="373"/>
      <c r="L68" s="373" t="s">
        <v>417</v>
      </c>
      <c r="M68" s="365"/>
      <c r="N68" s="38"/>
      <c r="O68" s="38"/>
      <c r="P68" s="38"/>
      <c r="Q68" s="38"/>
    </row>
    <row r="69" spans="1:17" ht="96" customHeight="1">
      <c r="A69" s="377"/>
      <c r="B69" s="371"/>
      <c r="C69" s="374"/>
      <c r="D69" s="373"/>
      <c r="E69" s="374"/>
      <c r="F69" s="374"/>
      <c r="G69" s="374"/>
      <c r="H69" s="298"/>
      <c r="I69" s="118" t="s">
        <v>429</v>
      </c>
      <c r="J69" s="121" t="s">
        <v>418</v>
      </c>
      <c r="K69" s="373"/>
      <c r="L69" s="373"/>
      <c r="M69" s="365"/>
      <c r="N69" s="38"/>
      <c r="O69" s="38"/>
      <c r="P69" s="38"/>
      <c r="Q69" s="38"/>
    </row>
    <row r="70" spans="1:17" ht="120.6" customHeight="1">
      <c r="A70" s="377"/>
      <c r="B70" s="371"/>
      <c r="C70" s="374"/>
      <c r="D70" s="373" t="s">
        <v>425</v>
      </c>
      <c r="E70" s="374"/>
      <c r="F70" s="374"/>
      <c r="G70" s="374"/>
      <c r="H70" s="298"/>
      <c r="I70" s="118" t="s">
        <v>430</v>
      </c>
      <c r="J70" s="121" t="s">
        <v>418</v>
      </c>
      <c r="K70" s="373"/>
      <c r="L70" s="373" t="s">
        <v>419</v>
      </c>
      <c r="M70" s="365"/>
      <c r="N70" s="38"/>
      <c r="O70" s="38"/>
      <c r="P70" s="38"/>
      <c r="Q70" s="38"/>
    </row>
    <row r="71" spans="1:17" ht="93.6" customHeight="1">
      <c r="A71" s="377"/>
      <c r="B71" s="371"/>
      <c r="C71" s="374"/>
      <c r="D71" s="373"/>
      <c r="E71" s="374"/>
      <c r="F71" s="374"/>
      <c r="G71" s="374"/>
      <c r="H71" s="298"/>
      <c r="I71" s="118" t="s">
        <v>431</v>
      </c>
      <c r="J71" s="121" t="s">
        <v>418</v>
      </c>
      <c r="K71" s="373"/>
      <c r="L71" s="373"/>
      <c r="M71" s="365"/>
      <c r="N71" s="38"/>
      <c r="O71" s="38"/>
      <c r="P71" s="38"/>
      <c r="Q71" s="38"/>
    </row>
    <row r="72" spans="1:17" ht="109.8" customHeight="1">
      <c r="A72" s="377"/>
      <c r="B72" s="371"/>
      <c r="C72" s="374"/>
      <c r="D72" s="119"/>
      <c r="E72" s="374"/>
      <c r="F72" s="374"/>
      <c r="G72" s="374"/>
      <c r="H72" s="124" t="s">
        <v>157</v>
      </c>
      <c r="I72" s="118" t="s">
        <v>432</v>
      </c>
      <c r="J72" s="121" t="s">
        <v>188</v>
      </c>
      <c r="K72" s="373"/>
      <c r="L72" s="121" t="s">
        <v>176</v>
      </c>
      <c r="M72" s="119"/>
      <c r="N72" s="38"/>
      <c r="O72" s="38"/>
      <c r="P72" s="38"/>
      <c r="Q72" s="38"/>
    </row>
    <row r="73" spans="1:17" ht="76.2" customHeight="1">
      <c r="A73" s="377"/>
      <c r="B73" s="298" t="s">
        <v>254</v>
      </c>
      <c r="C73" s="300" t="s">
        <v>153</v>
      </c>
      <c r="D73" s="79" t="s">
        <v>255</v>
      </c>
      <c r="E73" s="300" t="s">
        <v>136</v>
      </c>
      <c r="F73" s="300" t="s">
        <v>64</v>
      </c>
      <c r="G73" s="300" t="s">
        <v>1</v>
      </c>
      <c r="H73" s="298" t="s">
        <v>159</v>
      </c>
      <c r="I73" s="79" t="s">
        <v>289</v>
      </c>
      <c r="J73" s="53" t="s">
        <v>216</v>
      </c>
      <c r="K73" s="298" t="s">
        <v>177</v>
      </c>
      <c r="L73" s="53" t="s">
        <v>420</v>
      </c>
      <c r="M73" s="371" t="s">
        <v>287</v>
      </c>
      <c r="N73" s="38"/>
      <c r="O73" s="38"/>
      <c r="P73" s="38"/>
      <c r="Q73" s="38"/>
    </row>
    <row r="74" spans="1:17" ht="77.400000000000006" customHeight="1">
      <c r="A74" s="377"/>
      <c r="B74" s="365"/>
      <c r="C74" s="365"/>
      <c r="D74" s="292" t="s">
        <v>256</v>
      </c>
      <c r="E74" s="365"/>
      <c r="F74" s="365"/>
      <c r="G74" s="365"/>
      <c r="H74" s="365"/>
      <c r="I74" s="79" t="s">
        <v>433</v>
      </c>
      <c r="J74" s="53" t="s">
        <v>421</v>
      </c>
      <c r="K74" s="365"/>
      <c r="L74" s="94" t="s">
        <v>417</v>
      </c>
      <c r="M74" s="365"/>
      <c r="N74" s="38"/>
      <c r="O74" s="38"/>
      <c r="P74" s="38"/>
      <c r="Q74" s="38"/>
    </row>
    <row r="75" spans="1:17" ht="88.2" customHeight="1">
      <c r="A75" s="377"/>
      <c r="B75" s="365"/>
      <c r="C75" s="365"/>
      <c r="D75" s="293"/>
      <c r="E75" s="365"/>
      <c r="F75" s="365"/>
      <c r="G75" s="365"/>
      <c r="H75" s="124" t="s">
        <v>157</v>
      </c>
      <c r="I75" s="127" t="s">
        <v>432</v>
      </c>
      <c r="J75" s="53" t="s">
        <v>288</v>
      </c>
      <c r="K75" s="365"/>
      <c r="L75" s="53" t="s">
        <v>176</v>
      </c>
      <c r="M75" s="128"/>
      <c r="N75" s="38"/>
      <c r="O75" s="38"/>
      <c r="P75" s="38"/>
      <c r="Q75" s="38"/>
    </row>
    <row r="76" spans="1:17" s="48" customFormat="1" ht="15.6">
      <c r="A76" s="46"/>
      <c r="B76" s="46"/>
      <c r="C76" s="46"/>
      <c r="D76" s="46"/>
      <c r="E76" s="46"/>
      <c r="F76" s="46"/>
      <c r="G76" s="46"/>
      <c r="H76" s="47"/>
      <c r="I76" s="46"/>
      <c r="J76" s="46"/>
      <c r="K76" s="46"/>
      <c r="L76" s="46"/>
      <c r="M76" s="46"/>
      <c r="N76" s="46"/>
      <c r="O76" s="46"/>
      <c r="P76" s="46"/>
      <c r="Q76" s="46"/>
    </row>
    <row r="77" spans="1:17" s="48" customFormat="1" ht="15.6">
      <c r="A77" s="46"/>
      <c r="B77" s="46"/>
      <c r="C77" s="46"/>
      <c r="D77" s="46"/>
      <c r="E77" s="46"/>
      <c r="F77" s="46"/>
      <c r="G77" s="46"/>
      <c r="H77" s="47"/>
      <c r="I77" s="46"/>
      <c r="J77" s="46"/>
      <c r="K77" s="46"/>
      <c r="L77" s="46"/>
      <c r="M77" s="46"/>
      <c r="N77" s="46"/>
      <c r="O77" s="46"/>
      <c r="P77" s="46"/>
      <c r="Q77" s="46"/>
    </row>
    <row r="78" spans="1:17" s="48" customFormat="1" ht="15.6">
      <c r="A78" s="46"/>
      <c r="B78" s="46"/>
      <c r="C78" s="46"/>
      <c r="D78" s="46"/>
      <c r="E78" s="46"/>
      <c r="F78" s="46"/>
      <c r="G78" s="46"/>
      <c r="H78" s="47"/>
      <c r="I78" s="46"/>
      <c r="J78" s="46"/>
      <c r="K78" s="46"/>
      <c r="L78" s="46"/>
      <c r="M78" s="46"/>
      <c r="N78" s="46"/>
      <c r="O78" s="46"/>
      <c r="P78" s="46"/>
      <c r="Q78" s="46"/>
    </row>
    <row r="79" spans="1:17" s="48" customFormat="1" ht="15.6">
      <c r="A79" s="46"/>
      <c r="B79" s="46"/>
      <c r="C79" s="46"/>
      <c r="D79" s="46"/>
      <c r="E79" s="46"/>
      <c r="F79" s="46"/>
      <c r="G79" s="46"/>
      <c r="H79" s="47"/>
      <c r="I79" s="46"/>
      <c r="J79" s="46"/>
      <c r="K79" s="46"/>
      <c r="L79" s="46"/>
      <c r="M79" s="46"/>
      <c r="N79" s="46"/>
      <c r="O79" s="46"/>
      <c r="P79" s="46"/>
      <c r="Q79" s="46"/>
    </row>
    <row r="80" spans="1:17" s="48" customFormat="1" ht="15.6">
      <c r="A80" s="46"/>
      <c r="B80" s="46"/>
      <c r="C80" s="46"/>
      <c r="D80" s="46"/>
      <c r="E80" s="46"/>
      <c r="F80" s="46"/>
      <c r="G80" s="46"/>
      <c r="H80" s="47"/>
      <c r="I80" s="46"/>
      <c r="J80" s="46"/>
      <c r="K80" s="46"/>
      <c r="L80" s="46"/>
      <c r="M80" s="46"/>
      <c r="N80" s="46"/>
      <c r="O80" s="46"/>
      <c r="P80" s="46"/>
      <c r="Q80" s="46"/>
    </row>
    <row r="81" spans="1:17" s="48" customFormat="1" ht="15.6">
      <c r="A81" s="46"/>
      <c r="B81" s="46"/>
      <c r="C81" s="46"/>
      <c r="D81" s="46"/>
      <c r="E81" s="46"/>
      <c r="F81" s="46"/>
      <c r="G81" s="46"/>
      <c r="H81" s="47"/>
      <c r="I81" s="46"/>
      <c r="J81" s="46"/>
      <c r="K81" s="46"/>
      <c r="L81" s="46"/>
      <c r="M81" s="46"/>
      <c r="N81" s="46"/>
      <c r="O81" s="46"/>
      <c r="P81" s="46"/>
      <c r="Q81" s="46"/>
    </row>
    <row r="82" spans="1:17" s="48" customFormat="1" ht="15.6">
      <c r="A82" s="46"/>
      <c r="B82" s="46"/>
      <c r="C82" s="46"/>
      <c r="D82" s="46"/>
      <c r="E82" s="46"/>
      <c r="F82" s="46"/>
      <c r="G82" s="46"/>
      <c r="H82" s="47"/>
      <c r="I82" s="46"/>
      <c r="J82" s="46"/>
      <c r="K82" s="46"/>
      <c r="L82" s="46"/>
      <c r="M82" s="46"/>
      <c r="N82" s="46"/>
      <c r="O82" s="46"/>
      <c r="P82" s="46"/>
      <c r="Q82" s="46"/>
    </row>
    <row r="83" spans="1:17" s="48" customFormat="1" ht="15.6">
      <c r="A83" s="46"/>
      <c r="B83" s="46"/>
      <c r="C83" s="46"/>
      <c r="D83" s="46"/>
      <c r="E83" s="46"/>
      <c r="F83" s="46"/>
      <c r="G83" s="46"/>
      <c r="H83" s="47"/>
      <c r="I83" s="46"/>
      <c r="J83" s="46"/>
      <c r="K83" s="46"/>
      <c r="L83" s="46"/>
      <c r="M83" s="46"/>
      <c r="N83" s="46"/>
      <c r="O83" s="46"/>
      <c r="P83" s="46"/>
      <c r="Q83" s="46"/>
    </row>
    <row r="84" spans="1:17" s="48" customFormat="1" ht="15.6">
      <c r="A84" s="46"/>
      <c r="B84" s="46"/>
      <c r="C84" s="46"/>
      <c r="D84" s="46"/>
      <c r="E84" s="46"/>
      <c r="F84" s="46"/>
      <c r="G84" s="46"/>
      <c r="H84" s="47"/>
      <c r="I84" s="46"/>
      <c r="J84" s="46"/>
      <c r="K84" s="46"/>
      <c r="L84" s="46"/>
      <c r="M84" s="46"/>
      <c r="N84" s="46"/>
      <c r="O84" s="46"/>
      <c r="P84" s="46"/>
      <c r="Q84" s="46"/>
    </row>
    <row r="85" spans="1:17" s="48" customFormat="1" ht="15.6">
      <c r="A85" s="46"/>
      <c r="B85" s="46"/>
      <c r="C85" s="46"/>
      <c r="D85" s="46"/>
      <c r="E85" s="46"/>
      <c r="F85" s="46"/>
      <c r="G85" s="46"/>
      <c r="H85" s="47"/>
      <c r="I85" s="46"/>
      <c r="J85" s="46"/>
      <c r="K85" s="46"/>
      <c r="L85" s="46"/>
      <c r="M85" s="46"/>
      <c r="N85" s="46"/>
      <c r="O85" s="46"/>
      <c r="P85" s="46"/>
      <c r="Q85" s="46"/>
    </row>
    <row r="86" spans="1:17" s="48" customFormat="1" ht="15.6">
      <c r="A86" s="46"/>
      <c r="B86" s="46"/>
      <c r="C86" s="46"/>
      <c r="D86" s="46"/>
      <c r="E86" s="46"/>
      <c r="F86" s="46"/>
      <c r="G86" s="46"/>
      <c r="H86" s="47"/>
      <c r="I86" s="46"/>
      <c r="J86" s="46"/>
      <c r="K86" s="46"/>
      <c r="L86" s="46"/>
      <c r="M86" s="46"/>
      <c r="N86" s="46"/>
      <c r="O86" s="46"/>
      <c r="P86" s="46"/>
      <c r="Q86" s="46"/>
    </row>
    <row r="87" spans="1:17" s="48" customFormat="1" ht="15.6">
      <c r="A87" s="46"/>
      <c r="B87" s="46"/>
      <c r="C87" s="46"/>
      <c r="D87" s="46"/>
      <c r="E87" s="46"/>
      <c r="F87" s="46"/>
      <c r="G87" s="46"/>
      <c r="H87" s="47"/>
      <c r="I87" s="46"/>
      <c r="J87" s="46"/>
      <c r="K87" s="46"/>
      <c r="L87" s="46"/>
      <c r="M87" s="46"/>
      <c r="N87" s="46"/>
      <c r="O87" s="46"/>
      <c r="P87" s="46"/>
      <c r="Q87" s="46"/>
    </row>
    <row r="88" spans="1:17" s="48" customFormat="1" ht="15.6">
      <c r="A88" s="46"/>
      <c r="B88" s="46"/>
      <c r="C88" s="46"/>
      <c r="D88" s="46"/>
      <c r="E88" s="46"/>
      <c r="F88" s="46"/>
      <c r="G88" s="46"/>
      <c r="H88" s="47"/>
      <c r="I88" s="46"/>
      <c r="J88" s="46"/>
      <c r="K88" s="46"/>
      <c r="L88" s="46"/>
      <c r="M88" s="46"/>
      <c r="N88" s="46"/>
      <c r="O88" s="46"/>
      <c r="P88" s="46"/>
      <c r="Q88" s="46"/>
    </row>
    <row r="89" spans="1:17" s="48" customFormat="1" ht="15.6">
      <c r="A89" s="46"/>
      <c r="B89" s="46"/>
      <c r="C89" s="46"/>
      <c r="D89" s="46"/>
      <c r="E89" s="46"/>
      <c r="F89" s="46"/>
      <c r="G89" s="46"/>
      <c r="H89" s="47"/>
      <c r="I89" s="46"/>
      <c r="J89" s="46"/>
      <c r="K89" s="46"/>
      <c r="L89" s="46"/>
      <c r="M89" s="46"/>
      <c r="N89" s="46"/>
      <c r="O89" s="46"/>
      <c r="P89" s="46"/>
      <c r="Q89" s="46"/>
    </row>
    <row r="90" spans="1:17" s="48" customFormat="1" ht="15.6">
      <c r="A90" s="46"/>
      <c r="B90" s="46"/>
      <c r="C90" s="46"/>
      <c r="D90" s="46"/>
      <c r="E90" s="46"/>
      <c r="F90" s="46"/>
      <c r="G90" s="46"/>
      <c r="H90" s="47"/>
      <c r="I90" s="46"/>
      <c r="J90" s="46"/>
      <c r="K90" s="46"/>
      <c r="L90" s="46"/>
      <c r="M90" s="46"/>
      <c r="N90" s="46"/>
      <c r="O90" s="46"/>
      <c r="P90" s="46"/>
      <c r="Q90" s="46"/>
    </row>
    <row r="91" spans="1:17" s="48" customFormat="1" ht="15.6">
      <c r="A91" s="46"/>
      <c r="B91" s="46"/>
      <c r="C91" s="46"/>
      <c r="D91" s="46"/>
      <c r="E91" s="46"/>
      <c r="F91" s="46"/>
      <c r="G91" s="46"/>
      <c r="H91" s="47"/>
      <c r="I91" s="46"/>
      <c r="J91" s="46"/>
      <c r="K91" s="46"/>
      <c r="L91" s="46"/>
      <c r="M91" s="46"/>
      <c r="N91" s="46"/>
      <c r="O91" s="46"/>
      <c r="P91" s="46"/>
      <c r="Q91" s="46"/>
    </row>
    <row r="92" spans="1:17" s="48" customFormat="1" ht="15.6">
      <c r="A92" s="46"/>
      <c r="B92" s="46"/>
      <c r="C92" s="46"/>
      <c r="D92" s="46"/>
      <c r="E92" s="46"/>
      <c r="F92" s="46"/>
      <c r="G92" s="46"/>
      <c r="H92" s="47"/>
      <c r="I92" s="46"/>
      <c r="J92" s="46"/>
      <c r="K92" s="46"/>
      <c r="L92" s="46"/>
      <c r="M92" s="46"/>
      <c r="N92" s="46"/>
      <c r="O92" s="46"/>
      <c r="P92" s="46"/>
      <c r="Q92" s="46"/>
    </row>
    <row r="93" spans="1:17" s="48" customFormat="1" ht="15.6">
      <c r="A93" s="46"/>
      <c r="B93" s="46"/>
      <c r="C93" s="46"/>
      <c r="D93" s="46"/>
      <c r="E93" s="46"/>
      <c r="F93" s="46"/>
      <c r="G93" s="46"/>
      <c r="H93" s="47"/>
      <c r="I93" s="46"/>
      <c r="J93" s="46"/>
      <c r="K93" s="46"/>
      <c r="L93" s="46"/>
      <c r="M93" s="46"/>
      <c r="N93" s="46"/>
      <c r="O93" s="46"/>
      <c r="P93" s="46"/>
      <c r="Q93" s="46"/>
    </row>
    <row r="94" spans="1:17" s="48" customFormat="1" ht="15.6">
      <c r="A94" s="46"/>
      <c r="B94" s="46"/>
      <c r="C94" s="46"/>
      <c r="D94" s="46"/>
      <c r="E94" s="46"/>
      <c r="F94" s="46"/>
      <c r="G94" s="46"/>
      <c r="H94" s="47"/>
      <c r="I94" s="46"/>
      <c r="J94" s="46"/>
      <c r="K94" s="46"/>
      <c r="L94" s="46"/>
      <c r="M94" s="46"/>
      <c r="N94" s="46"/>
      <c r="O94" s="46"/>
      <c r="P94" s="46"/>
      <c r="Q94" s="46"/>
    </row>
    <row r="95" spans="1:17" s="48" customFormat="1" ht="15.6">
      <c r="A95" s="46"/>
      <c r="B95" s="46"/>
      <c r="C95" s="46"/>
      <c r="D95" s="46"/>
      <c r="E95" s="46"/>
      <c r="F95" s="46"/>
      <c r="G95" s="46"/>
      <c r="H95" s="47"/>
      <c r="I95" s="46"/>
      <c r="J95" s="46"/>
      <c r="K95" s="46"/>
      <c r="L95" s="46"/>
      <c r="M95" s="46"/>
      <c r="N95" s="46"/>
      <c r="O95" s="46"/>
      <c r="P95" s="46"/>
      <c r="Q95" s="46"/>
    </row>
    <row r="96" spans="1:17" s="48" customFormat="1" ht="15.6">
      <c r="A96" s="46"/>
      <c r="B96" s="46"/>
      <c r="C96" s="46"/>
      <c r="D96" s="46"/>
      <c r="E96" s="46"/>
      <c r="F96" s="46"/>
      <c r="G96" s="46"/>
      <c r="H96" s="47"/>
      <c r="I96" s="46"/>
      <c r="J96" s="46"/>
      <c r="K96" s="46"/>
      <c r="L96" s="46"/>
      <c r="M96" s="46"/>
      <c r="N96" s="46"/>
      <c r="O96" s="46"/>
      <c r="P96" s="46"/>
      <c r="Q96" s="46"/>
    </row>
    <row r="97" spans="1:17" s="48" customFormat="1" ht="15.6">
      <c r="A97" s="46"/>
      <c r="B97" s="46"/>
      <c r="C97" s="46"/>
      <c r="D97" s="46"/>
      <c r="E97" s="46"/>
      <c r="F97" s="46"/>
      <c r="G97" s="46"/>
      <c r="H97" s="47"/>
      <c r="I97" s="46"/>
      <c r="J97" s="46"/>
      <c r="K97" s="46"/>
      <c r="L97" s="46"/>
      <c r="M97" s="46"/>
      <c r="N97" s="46"/>
      <c r="O97" s="46"/>
      <c r="P97" s="46"/>
      <c r="Q97" s="46"/>
    </row>
    <row r="98" spans="1:17" s="48" customFormat="1" ht="15.6">
      <c r="A98" s="46"/>
      <c r="B98" s="46"/>
      <c r="C98" s="46"/>
      <c r="D98" s="46"/>
      <c r="E98" s="46"/>
      <c r="F98" s="46"/>
      <c r="G98" s="46"/>
      <c r="H98" s="47"/>
      <c r="I98" s="46"/>
      <c r="J98" s="46"/>
      <c r="K98" s="46"/>
      <c r="L98" s="46"/>
      <c r="M98" s="46"/>
      <c r="N98" s="46"/>
      <c r="O98" s="46"/>
      <c r="P98" s="46"/>
      <c r="Q98" s="46"/>
    </row>
    <row r="99" spans="1:17" s="48" customFormat="1" ht="15.6">
      <c r="A99" s="46"/>
      <c r="B99" s="46"/>
      <c r="C99" s="46"/>
      <c r="D99" s="46"/>
      <c r="E99" s="46"/>
      <c r="F99" s="46"/>
      <c r="G99" s="46"/>
      <c r="H99" s="47"/>
      <c r="I99" s="46"/>
      <c r="J99" s="46"/>
      <c r="K99" s="46"/>
      <c r="L99" s="46"/>
      <c r="M99" s="46"/>
      <c r="N99" s="46"/>
      <c r="O99" s="46"/>
      <c r="P99" s="46"/>
      <c r="Q99" s="46"/>
    </row>
    <row r="100" spans="1:17" s="48" customFormat="1" ht="15.6">
      <c r="A100" s="46"/>
      <c r="B100" s="46"/>
      <c r="C100" s="46"/>
      <c r="D100" s="46"/>
      <c r="E100" s="46"/>
      <c r="F100" s="46"/>
      <c r="G100" s="46"/>
      <c r="H100" s="47"/>
      <c r="I100" s="46"/>
      <c r="J100" s="46"/>
      <c r="K100" s="46"/>
      <c r="L100" s="46"/>
      <c r="M100" s="46"/>
      <c r="N100" s="46"/>
      <c r="O100" s="46"/>
      <c r="P100" s="46"/>
      <c r="Q100" s="46"/>
    </row>
    <row r="101" spans="1:17" s="48" customFormat="1" ht="15.6">
      <c r="A101" s="46"/>
      <c r="B101" s="46"/>
      <c r="C101" s="46"/>
      <c r="D101" s="46"/>
      <c r="E101" s="46"/>
      <c r="F101" s="46"/>
      <c r="G101" s="46"/>
      <c r="H101" s="47"/>
      <c r="I101" s="46"/>
      <c r="J101" s="46"/>
      <c r="K101" s="46"/>
      <c r="L101" s="46"/>
      <c r="M101" s="46"/>
      <c r="N101" s="46"/>
      <c r="O101" s="46"/>
      <c r="P101" s="46"/>
      <c r="Q101" s="46"/>
    </row>
    <row r="102" spans="1:17" s="48" customFormat="1" ht="15.6">
      <c r="A102" s="46"/>
      <c r="B102" s="46"/>
      <c r="C102" s="46"/>
      <c r="D102" s="46"/>
      <c r="E102" s="46"/>
      <c r="F102" s="46"/>
      <c r="G102" s="46"/>
      <c r="H102" s="47"/>
      <c r="I102" s="46"/>
      <c r="J102" s="46"/>
      <c r="K102" s="46"/>
      <c r="L102" s="46"/>
      <c r="M102" s="46"/>
      <c r="N102" s="46"/>
      <c r="O102" s="46"/>
      <c r="P102" s="46"/>
      <c r="Q102" s="46"/>
    </row>
    <row r="103" spans="1:17" s="48" customFormat="1" ht="15.6">
      <c r="A103" s="46"/>
      <c r="B103" s="46"/>
      <c r="C103" s="46"/>
      <c r="D103" s="46"/>
      <c r="E103" s="46"/>
      <c r="F103" s="46"/>
      <c r="G103" s="46"/>
      <c r="H103" s="47"/>
      <c r="I103" s="46"/>
      <c r="J103" s="46"/>
      <c r="K103" s="46"/>
      <c r="L103" s="46"/>
      <c r="M103" s="46"/>
      <c r="N103" s="46"/>
      <c r="O103" s="46"/>
      <c r="P103" s="46"/>
      <c r="Q103" s="46"/>
    </row>
    <row r="104" spans="1:17" s="48" customFormat="1" ht="15.6">
      <c r="A104" s="46"/>
      <c r="B104" s="46"/>
      <c r="C104" s="46"/>
      <c r="D104" s="46"/>
      <c r="E104" s="46"/>
      <c r="F104" s="46"/>
      <c r="G104" s="46"/>
      <c r="H104" s="47"/>
      <c r="I104" s="46"/>
      <c r="J104" s="46"/>
      <c r="K104" s="46"/>
      <c r="L104" s="46"/>
      <c r="M104" s="46"/>
      <c r="N104" s="46"/>
      <c r="O104" s="46"/>
      <c r="P104" s="46"/>
      <c r="Q104" s="46"/>
    </row>
    <row r="105" spans="1:17" s="48" customFormat="1" ht="15.6">
      <c r="A105" s="46"/>
      <c r="B105" s="46"/>
      <c r="C105" s="46"/>
      <c r="D105" s="46"/>
      <c r="E105" s="46"/>
      <c r="F105" s="46"/>
      <c r="G105" s="46"/>
      <c r="H105" s="47"/>
      <c r="I105" s="46"/>
      <c r="J105" s="46"/>
      <c r="K105" s="46"/>
      <c r="L105" s="46"/>
      <c r="M105" s="46"/>
      <c r="N105" s="46"/>
      <c r="O105" s="46"/>
      <c r="P105" s="46"/>
      <c r="Q105" s="46"/>
    </row>
    <row r="106" spans="1:17" s="48" customFormat="1" ht="15.6">
      <c r="A106" s="46"/>
      <c r="B106" s="46"/>
      <c r="C106" s="46"/>
      <c r="D106" s="46"/>
      <c r="E106" s="46"/>
      <c r="F106" s="46"/>
      <c r="G106" s="46"/>
      <c r="H106" s="47"/>
      <c r="I106" s="46"/>
      <c r="J106" s="46"/>
      <c r="K106" s="46"/>
      <c r="L106" s="46"/>
      <c r="M106" s="46"/>
      <c r="N106" s="46"/>
      <c r="O106" s="46"/>
      <c r="P106" s="46"/>
      <c r="Q106" s="46"/>
    </row>
    <row r="107" spans="1:17" s="48" customFormat="1" ht="15.6">
      <c r="A107" s="46"/>
      <c r="B107" s="46"/>
      <c r="C107" s="46"/>
      <c r="D107" s="46"/>
      <c r="E107" s="46"/>
      <c r="F107" s="46"/>
      <c r="G107" s="46"/>
      <c r="H107" s="47"/>
      <c r="I107" s="46"/>
      <c r="J107" s="46"/>
      <c r="K107" s="46"/>
      <c r="L107" s="46"/>
      <c r="M107" s="46"/>
      <c r="N107" s="46"/>
      <c r="O107" s="46"/>
      <c r="P107" s="46"/>
      <c r="Q107" s="46"/>
    </row>
    <row r="108" spans="1:17" s="48" customFormat="1" ht="15.6">
      <c r="A108" s="46"/>
      <c r="B108" s="46"/>
      <c r="C108" s="46"/>
      <c r="D108" s="46"/>
      <c r="E108" s="46"/>
      <c r="F108" s="46"/>
      <c r="G108" s="46"/>
      <c r="H108" s="47"/>
      <c r="I108" s="46"/>
      <c r="J108" s="46"/>
      <c r="K108" s="46"/>
      <c r="L108" s="46"/>
      <c r="M108" s="46"/>
      <c r="N108" s="46"/>
      <c r="O108" s="46"/>
      <c r="P108" s="46"/>
      <c r="Q108" s="46"/>
    </row>
    <row r="109" spans="1:17" s="48" customFormat="1" ht="15.6">
      <c r="A109" s="46"/>
      <c r="B109" s="46"/>
      <c r="C109" s="46"/>
      <c r="D109" s="46"/>
      <c r="E109" s="46"/>
      <c r="F109" s="46"/>
      <c r="G109" s="46"/>
      <c r="H109" s="47"/>
      <c r="I109" s="46"/>
      <c r="J109" s="46"/>
      <c r="K109" s="46"/>
      <c r="L109" s="46"/>
      <c r="M109" s="46"/>
      <c r="N109" s="46"/>
      <c r="O109" s="46"/>
      <c r="P109" s="46"/>
      <c r="Q109" s="46"/>
    </row>
    <row r="110" spans="1:17" s="48" customFormat="1" ht="15.6">
      <c r="A110" s="46"/>
      <c r="B110" s="46"/>
      <c r="C110" s="46"/>
      <c r="D110" s="46"/>
      <c r="E110" s="46"/>
      <c r="F110" s="46"/>
      <c r="G110" s="46"/>
      <c r="H110" s="47"/>
      <c r="I110" s="46"/>
      <c r="J110" s="46"/>
      <c r="K110" s="46"/>
      <c r="L110" s="46"/>
      <c r="M110" s="46"/>
      <c r="N110" s="46"/>
      <c r="O110" s="46"/>
      <c r="P110" s="46"/>
      <c r="Q110" s="46"/>
    </row>
    <row r="111" spans="1:17" s="48" customFormat="1" ht="15.6">
      <c r="A111" s="46"/>
      <c r="B111" s="46"/>
      <c r="C111" s="46"/>
      <c r="D111" s="46"/>
      <c r="E111" s="46"/>
      <c r="F111" s="46"/>
      <c r="G111" s="46"/>
      <c r="H111" s="47"/>
      <c r="I111" s="46"/>
      <c r="J111" s="46"/>
      <c r="K111" s="46"/>
      <c r="L111" s="46"/>
      <c r="M111" s="46"/>
      <c r="N111" s="46"/>
      <c r="O111" s="46"/>
      <c r="P111" s="46"/>
      <c r="Q111" s="46"/>
    </row>
    <row r="112" spans="1:17" s="48" customFormat="1" ht="15.6">
      <c r="A112" s="46"/>
      <c r="B112" s="46"/>
      <c r="C112" s="46"/>
      <c r="D112" s="46"/>
      <c r="E112" s="46"/>
      <c r="F112" s="46"/>
      <c r="G112" s="46"/>
      <c r="H112" s="47"/>
      <c r="I112" s="46"/>
      <c r="J112" s="46"/>
      <c r="K112" s="46"/>
      <c r="L112" s="46"/>
      <c r="M112" s="46"/>
      <c r="N112" s="46"/>
      <c r="O112" s="46"/>
      <c r="P112" s="46"/>
      <c r="Q112" s="46"/>
    </row>
    <row r="113" spans="1:17" s="48" customFormat="1" ht="15.6">
      <c r="A113" s="46"/>
      <c r="B113" s="46"/>
      <c r="C113" s="46"/>
      <c r="D113" s="46"/>
      <c r="E113" s="46"/>
      <c r="F113" s="46"/>
      <c r="G113" s="46"/>
      <c r="H113" s="47"/>
      <c r="I113" s="46"/>
      <c r="J113" s="46"/>
      <c r="K113" s="46"/>
      <c r="L113" s="46"/>
      <c r="M113" s="46"/>
      <c r="N113" s="46"/>
      <c r="O113" s="46"/>
      <c r="P113" s="46"/>
      <c r="Q113" s="46"/>
    </row>
    <row r="114" spans="1:17" s="48" customFormat="1" ht="15.6">
      <c r="A114" s="46"/>
      <c r="B114" s="46"/>
      <c r="C114" s="46"/>
      <c r="D114" s="46"/>
      <c r="E114" s="46"/>
      <c r="F114" s="46"/>
      <c r="G114" s="46"/>
      <c r="H114" s="47"/>
      <c r="I114" s="46"/>
      <c r="J114" s="46"/>
      <c r="K114" s="46"/>
      <c r="L114" s="46"/>
      <c r="M114" s="46"/>
      <c r="N114" s="46"/>
      <c r="O114" s="46"/>
      <c r="P114" s="46"/>
      <c r="Q114" s="46"/>
    </row>
    <row r="115" spans="1:17" s="48" customFormat="1" ht="15.6">
      <c r="A115" s="46"/>
      <c r="B115" s="46"/>
      <c r="C115" s="46"/>
      <c r="D115" s="46"/>
      <c r="E115" s="46"/>
      <c r="F115" s="46"/>
      <c r="G115" s="46"/>
      <c r="H115" s="47"/>
      <c r="I115" s="46"/>
      <c r="J115" s="46"/>
      <c r="K115" s="46"/>
      <c r="L115" s="46"/>
      <c r="M115" s="46"/>
      <c r="N115" s="46"/>
      <c r="O115" s="46"/>
      <c r="P115" s="46"/>
      <c r="Q115" s="46"/>
    </row>
    <row r="116" spans="1:17" s="48" customFormat="1" ht="15.6">
      <c r="A116" s="46"/>
      <c r="B116" s="46"/>
      <c r="C116" s="46"/>
      <c r="D116" s="46"/>
      <c r="E116" s="46"/>
      <c r="F116" s="46"/>
      <c r="G116" s="46"/>
      <c r="H116" s="47"/>
      <c r="I116" s="46"/>
      <c r="J116" s="46"/>
      <c r="K116" s="46"/>
      <c r="L116" s="46"/>
      <c r="M116" s="46"/>
      <c r="N116" s="46"/>
      <c r="O116" s="46"/>
      <c r="P116" s="46"/>
      <c r="Q116" s="46"/>
    </row>
    <row r="117" spans="1:17" s="48" customFormat="1" ht="15.6">
      <c r="A117" s="46"/>
      <c r="B117" s="46"/>
      <c r="C117" s="46"/>
      <c r="D117" s="46"/>
      <c r="E117" s="46"/>
      <c r="F117" s="46"/>
      <c r="G117" s="46"/>
      <c r="H117" s="47"/>
      <c r="I117" s="46"/>
      <c r="J117" s="46"/>
      <c r="K117" s="46"/>
      <c r="L117" s="46"/>
      <c r="M117" s="46"/>
      <c r="N117" s="46"/>
      <c r="O117" s="46"/>
      <c r="P117" s="46"/>
      <c r="Q117" s="46"/>
    </row>
    <row r="118" spans="1:17" s="48" customFormat="1" ht="15.6">
      <c r="A118" s="46"/>
      <c r="B118" s="46"/>
      <c r="C118" s="46"/>
      <c r="D118" s="46"/>
      <c r="E118" s="46"/>
      <c r="F118" s="46"/>
      <c r="G118" s="46"/>
      <c r="H118" s="47"/>
      <c r="I118" s="46"/>
      <c r="J118" s="46"/>
      <c r="K118" s="46"/>
      <c r="L118" s="46"/>
      <c r="M118" s="46"/>
      <c r="N118" s="46"/>
      <c r="O118" s="46"/>
      <c r="P118" s="46"/>
      <c r="Q118" s="46"/>
    </row>
    <row r="119" spans="1:17" s="48" customFormat="1" ht="15.6">
      <c r="A119" s="46"/>
      <c r="B119" s="46"/>
      <c r="C119" s="46"/>
      <c r="D119" s="46"/>
      <c r="E119" s="46"/>
      <c r="F119" s="46"/>
      <c r="G119" s="46"/>
      <c r="H119" s="47"/>
      <c r="I119" s="46"/>
      <c r="J119" s="46"/>
      <c r="K119" s="46"/>
      <c r="L119" s="46"/>
      <c r="M119" s="46"/>
      <c r="N119" s="46"/>
      <c r="O119" s="46"/>
      <c r="P119" s="46"/>
      <c r="Q119" s="46"/>
    </row>
    <row r="120" spans="1:17" s="48" customFormat="1" ht="15.6">
      <c r="A120" s="46"/>
      <c r="B120" s="46"/>
      <c r="C120" s="46"/>
      <c r="D120" s="46"/>
      <c r="E120" s="46"/>
      <c r="F120" s="46"/>
      <c r="G120" s="46"/>
      <c r="H120" s="47"/>
      <c r="I120" s="46"/>
      <c r="J120" s="46"/>
      <c r="K120" s="46"/>
      <c r="L120" s="46"/>
      <c r="M120" s="46"/>
      <c r="N120" s="46"/>
      <c r="O120" s="46"/>
      <c r="P120" s="46"/>
      <c r="Q120" s="46"/>
    </row>
    <row r="121" spans="1:17" s="48" customFormat="1" ht="15.6">
      <c r="A121" s="46"/>
      <c r="B121" s="46"/>
      <c r="C121" s="46"/>
      <c r="D121" s="46"/>
      <c r="E121" s="46"/>
      <c r="F121" s="46"/>
      <c r="G121" s="46"/>
      <c r="H121" s="47"/>
      <c r="I121" s="46"/>
      <c r="J121" s="46"/>
      <c r="K121" s="46"/>
      <c r="L121" s="46"/>
      <c r="M121" s="46"/>
      <c r="N121" s="46"/>
      <c r="O121" s="46"/>
      <c r="P121" s="46"/>
      <c r="Q121" s="46"/>
    </row>
    <row r="122" spans="1:17" s="48" customFormat="1" ht="15.6">
      <c r="A122" s="46"/>
      <c r="B122" s="46"/>
      <c r="C122" s="46"/>
      <c r="D122" s="46"/>
      <c r="E122" s="46"/>
      <c r="F122" s="46"/>
      <c r="G122" s="46"/>
      <c r="H122" s="47"/>
      <c r="I122" s="46"/>
      <c r="J122" s="46"/>
      <c r="K122" s="46"/>
      <c r="L122" s="46"/>
      <c r="M122" s="46"/>
      <c r="N122" s="46"/>
      <c r="O122" s="46"/>
      <c r="P122" s="46"/>
      <c r="Q122" s="46"/>
    </row>
    <row r="123" spans="1:17" s="48" customFormat="1" ht="15.6">
      <c r="A123" s="46"/>
      <c r="B123" s="46"/>
      <c r="C123" s="46"/>
      <c r="D123" s="46"/>
      <c r="E123" s="46"/>
      <c r="F123" s="46"/>
      <c r="G123" s="46"/>
      <c r="H123" s="47"/>
      <c r="I123" s="46"/>
      <c r="J123" s="46"/>
      <c r="K123" s="46"/>
      <c r="L123" s="46"/>
      <c r="M123" s="46"/>
      <c r="N123" s="46"/>
      <c r="O123" s="46"/>
      <c r="P123" s="46"/>
      <c r="Q123" s="46"/>
    </row>
    <row r="124" spans="1:17" s="48" customFormat="1" ht="15.6">
      <c r="A124" s="46"/>
      <c r="B124" s="46"/>
      <c r="C124" s="46"/>
      <c r="D124" s="46"/>
      <c r="E124" s="46"/>
      <c r="F124" s="46"/>
      <c r="G124" s="46"/>
      <c r="H124" s="47"/>
      <c r="I124" s="46"/>
      <c r="J124" s="46"/>
      <c r="K124" s="46"/>
      <c r="L124" s="46"/>
      <c r="M124" s="46"/>
      <c r="N124" s="46"/>
      <c r="O124" s="46"/>
      <c r="P124" s="46"/>
      <c r="Q124" s="46"/>
    </row>
    <row r="125" spans="1:17" s="48" customFormat="1" ht="15.6">
      <c r="A125" s="46"/>
      <c r="B125" s="46"/>
      <c r="C125" s="46"/>
      <c r="D125" s="46"/>
      <c r="E125" s="46"/>
      <c r="F125" s="46"/>
      <c r="G125" s="46"/>
      <c r="H125" s="47"/>
      <c r="I125" s="46"/>
      <c r="J125" s="46"/>
      <c r="K125" s="46"/>
      <c r="L125" s="46"/>
      <c r="M125" s="46"/>
      <c r="N125" s="46"/>
      <c r="O125" s="46"/>
      <c r="P125" s="46"/>
      <c r="Q125" s="46"/>
    </row>
    <row r="126" spans="1:17" s="48" customFormat="1" ht="15.6">
      <c r="A126" s="46"/>
      <c r="B126" s="46"/>
      <c r="C126" s="46"/>
      <c r="D126" s="46"/>
      <c r="E126" s="46"/>
      <c r="F126" s="46"/>
      <c r="G126" s="46"/>
      <c r="H126" s="47"/>
      <c r="I126" s="46"/>
      <c r="J126" s="46"/>
      <c r="K126" s="46"/>
      <c r="L126" s="46"/>
      <c r="M126" s="46"/>
      <c r="N126" s="46"/>
      <c r="O126" s="46"/>
      <c r="P126" s="46"/>
      <c r="Q126" s="46"/>
    </row>
    <row r="127" spans="1:17" s="48" customFormat="1" ht="15.6">
      <c r="A127" s="46"/>
      <c r="B127" s="46"/>
      <c r="C127" s="46"/>
      <c r="D127" s="46"/>
      <c r="E127" s="46"/>
      <c r="F127" s="46"/>
      <c r="G127" s="46"/>
      <c r="H127" s="47"/>
      <c r="I127" s="46"/>
      <c r="J127" s="46"/>
      <c r="K127" s="46"/>
      <c r="L127" s="46"/>
      <c r="M127" s="46"/>
      <c r="N127" s="46"/>
      <c r="O127" s="46"/>
      <c r="P127" s="46"/>
      <c r="Q127" s="46"/>
    </row>
    <row r="128" spans="1:17" s="48" customFormat="1" ht="15.6">
      <c r="A128" s="46"/>
      <c r="B128" s="46"/>
      <c r="C128" s="46"/>
      <c r="D128" s="46"/>
      <c r="E128" s="46"/>
      <c r="F128" s="46"/>
      <c r="G128" s="46"/>
      <c r="H128" s="47"/>
      <c r="I128" s="46"/>
      <c r="J128" s="46"/>
      <c r="K128" s="46"/>
      <c r="L128" s="46"/>
      <c r="M128" s="46"/>
      <c r="N128" s="46"/>
      <c r="O128" s="46"/>
      <c r="P128" s="46"/>
      <c r="Q128" s="46"/>
    </row>
    <row r="129" spans="1:17" s="48" customFormat="1" ht="15.6">
      <c r="A129" s="46"/>
      <c r="B129" s="46"/>
      <c r="C129" s="46"/>
      <c r="D129" s="46"/>
      <c r="E129" s="46"/>
      <c r="F129" s="46"/>
      <c r="G129" s="46"/>
      <c r="H129" s="47"/>
      <c r="I129" s="46"/>
      <c r="J129" s="46"/>
      <c r="K129" s="46"/>
      <c r="L129" s="46"/>
      <c r="M129" s="46"/>
      <c r="N129" s="46"/>
      <c r="O129" s="46"/>
      <c r="P129" s="46"/>
      <c r="Q129" s="46"/>
    </row>
    <row r="130" spans="1:17" s="48" customFormat="1" ht="15.6">
      <c r="A130" s="46"/>
      <c r="B130" s="46"/>
      <c r="C130" s="46"/>
      <c r="D130" s="46"/>
      <c r="E130" s="46"/>
      <c r="F130" s="46"/>
      <c r="G130" s="46"/>
      <c r="H130" s="47"/>
      <c r="I130" s="46"/>
      <c r="J130" s="46"/>
      <c r="K130" s="46"/>
      <c r="L130" s="46"/>
      <c r="M130" s="46"/>
      <c r="N130" s="46"/>
      <c r="O130" s="46"/>
      <c r="P130" s="46"/>
      <c r="Q130" s="46"/>
    </row>
    <row r="131" spans="1:17" s="48" customFormat="1" ht="15.6">
      <c r="A131" s="46"/>
      <c r="B131" s="46"/>
      <c r="C131" s="46"/>
      <c r="D131" s="46"/>
      <c r="E131" s="46"/>
      <c r="F131" s="46"/>
      <c r="G131" s="46"/>
      <c r="H131" s="47"/>
      <c r="I131" s="46"/>
      <c r="J131" s="46"/>
      <c r="K131" s="46"/>
      <c r="L131" s="46"/>
      <c r="M131" s="46"/>
      <c r="N131" s="46"/>
      <c r="O131" s="46"/>
      <c r="P131" s="46"/>
      <c r="Q131" s="46"/>
    </row>
    <row r="132" spans="1:17" s="48" customFormat="1" ht="15.6">
      <c r="A132" s="46"/>
      <c r="B132" s="46"/>
      <c r="C132" s="46"/>
      <c r="D132" s="46"/>
      <c r="E132" s="46"/>
      <c r="F132" s="46"/>
      <c r="G132" s="46"/>
      <c r="H132" s="47"/>
      <c r="I132" s="46"/>
      <c r="J132" s="46"/>
      <c r="K132" s="46"/>
      <c r="L132" s="46"/>
      <c r="M132" s="46"/>
      <c r="N132" s="46"/>
      <c r="O132" s="46"/>
      <c r="P132" s="46"/>
      <c r="Q132" s="46"/>
    </row>
    <row r="133" spans="1:17" s="48" customFormat="1" ht="15.6">
      <c r="A133" s="46"/>
      <c r="B133" s="46"/>
      <c r="C133" s="46"/>
      <c r="D133" s="46"/>
      <c r="E133" s="46"/>
      <c r="F133" s="46"/>
      <c r="G133" s="46"/>
      <c r="H133" s="47"/>
      <c r="I133" s="46"/>
      <c r="J133" s="46"/>
      <c r="K133" s="46"/>
      <c r="L133" s="46"/>
      <c r="M133" s="46"/>
      <c r="N133" s="46"/>
      <c r="O133" s="46"/>
      <c r="P133" s="46"/>
      <c r="Q133" s="46"/>
    </row>
    <row r="134" spans="1:17" s="48" customFormat="1" ht="15.6">
      <c r="A134" s="46"/>
      <c r="B134" s="46"/>
      <c r="C134" s="46"/>
      <c r="D134" s="46"/>
      <c r="E134" s="46"/>
      <c r="F134" s="46"/>
      <c r="G134" s="46"/>
      <c r="H134" s="47"/>
      <c r="I134" s="46"/>
      <c r="J134" s="46"/>
      <c r="K134" s="46"/>
      <c r="L134" s="46"/>
      <c r="M134" s="46"/>
      <c r="N134" s="46"/>
      <c r="O134" s="46"/>
      <c r="P134" s="46"/>
      <c r="Q134" s="46"/>
    </row>
    <row r="135" spans="1:17" s="48" customFormat="1" ht="15.6">
      <c r="A135" s="46"/>
      <c r="B135" s="46"/>
      <c r="C135" s="46"/>
      <c r="D135" s="46"/>
      <c r="E135" s="46"/>
      <c r="F135" s="46"/>
      <c r="G135" s="46"/>
      <c r="H135" s="47"/>
      <c r="I135" s="46"/>
      <c r="J135" s="46"/>
      <c r="K135" s="46"/>
      <c r="L135" s="46"/>
      <c r="M135" s="46"/>
      <c r="N135" s="46"/>
      <c r="O135" s="46"/>
      <c r="P135" s="46"/>
      <c r="Q135" s="46"/>
    </row>
    <row r="136" spans="1:17" s="48" customFormat="1" ht="15.6">
      <c r="A136" s="46"/>
      <c r="B136" s="46"/>
      <c r="C136" s="46"/>
      <c r="D136" s="46"/>
      <c r="E136" s="46"/>
      <c r="F136" s="46"/>
      <c r="G136" s="46"/>
      <c r="H136" s="47"/>
      <c r="I136" s="46"/>
      <c r="J136" s="46"/>
      <c r="K136" s="46"/>
      <c r="L136" s="46"/>
      <c r="M136" s="46"/>
      <c r="N136" s="46"/>
      <c r="O136" s="46"/>
      <c r="P136" s="46"/>
      <c r="Q136" s="46"/>
    </row>
    <row r="137" spans="1:17" s="48" customFormat="1" ht="15.6">
      <c r="A137" s="46"/>
      <c r="B137" s="46"/>
      <c r="C137" s="46"/>
      <c r="D137" s="46"/>
      <c r="E137" s="46"/>
      <c r="F137" s="46"/>
      <c r="G137" s="46"/>
      <c r="H137" s="47"/>
      <c r="I137" s="46"/>
      <c r="J137" s="46"/>
      <c r="K137" s="46"/>
      <c r="L137" s="46"/>
      <c r="M137" s="46"/>
      <c r="N137" s="46"/>
      <c r="O137" s="46"/>
      <c r="P137" s="46"/>
      <c r="Q137" s="46"/>
    </row>
    <row r="138" spans="1:17" s="48" customFormat="1" ht="15.6">
      <c r="A138" s="46"/>
      <c r="B138" s="46"/>
      <c r="C138" s="46"/>
      <c r="D138" s="46"/>
      <c r="E138" s="46"/>
      <c r="F138" s="46"/>
      <c r="G138" s="46"/>
      <c r="H138" s="47"/>
      <c r="I138" s="46"/>
      <c r="J138" s="46"/>
      <c r="K138" s="46"/>
      <c r="L138" s="46"/>
      <c r="M138" s="46"/>
      <c r="N138" s="46"/>
      <c r="O138" s="46"/>
      <c r="P138" s="46"/>
      <c r="Q138" s="46"/>
    </row>
    <row r="139" spans="1:17" s="48" customFormat="1" ht="15.6">
      <c r="A139" s="46"/>
      <c r="B139" s="46"/>
      <c r="C139" s="46"/>
      <c r="D139" s="46"/>
      <c r="E139" s="46"/>
      <c r="F139" s="46"/>
      <c r="G139" s="46"/>
      <c r="H139" s="47"/>
      <c r="I139" s="46"/>
      <c r="J139" s="46"/>
      <c r="K139" s="46"/>
      <c r="L139" s="46"/>
      <c r="M139" s="46"/>
      <c r="N139" s="46"/>
      <c r="O139" s="46"/>
      <c r="P139" s="46"/>
      <c r="Q139" s="46"/>
    </row>
    <row r="140" spans="1:17" s="48" customFormat="1" ht="15.6">
      <c r="A140" s="46"/>
      <c r="B140" s="46"/>
      <c r="C140" s="46"/>
      <c r="D140" s="46"/>
      <c r="E140" s="46"/>
      <c r="F140" s="46"/>
      <c r="G140" s="46"/>
      <c r="H140" s="47"/>
      <c r="I140" s="46"/>
      <c r="J140" s="46"/>
      <c r="K140" s="46"/>
      <c r="L140" s="46"/>
      <c r="M140" s="46"/>
      <c r="N140" s="46"/>
      <c r="O140" s="46"/>
      <c r="P140" s="46"/>
      <c r="Q140" s="46"/>
    </row>
    <row r="141" spans="1:17" s="48" customFormat="1" ht="15.6">
      <c r="A141" s="46"/>
      <c r="B141" s="46"/>
      <c r="C141" s="46"/>
      <c r="D141" s="46"/>
      <c r="E141" s="46"/>
      <c r="F141" s="46"/>
      <c r="G141" s="46"/>
      <c r="H141" s="47"/>
      <c r="I141" s="46"/>
      <c r="J141" s="46"/>
      <c r="K141" s="46"/>
      <c r="L141" s="46"/>
      <c r="M141" s="46"/>
      <c r="N141" s="46"/>
      <c r="O141" s="46"/>
      <c r="P141" s="46"/>
      <c r="Q141" s="46"/>
    </row>
    <row r="142" spans="1:17" s="48" customFormat="1" ht="15.6">
      <c r="A142" s="46"/>
      <c r="B142" s="46"/>
      <c r="C142" s="46"/>
      <c r="D142" s="46"/>
      <c r="E142" s="46"/>
      <c r="F142" s="46"/>
      <c r="G142" s="46"/>
      <c r="H142" s="47"/>
      <c r="I142" s="46"/>
      <c r="J142" s="46"/>
      <c r="K142" s="46"/>
      <c r="L142" s="46"/>
      <c r="M142" s="46"/>
      <c r="N142" s="46"/>
      <c r="O142" s="46"/>
      <c r="P142" s="46"/>
      <c r="Q142" s="46"/>
    </row>
    <row r="143" spans="1:17" s="48" customFormat="1" ht="15.6">
      <c r="A143" s="46"/>
      <c r="B143" s="46"/>
      <c r="C143" s="46"/>
      <c r="D143" s="46"/>
      <c r="E143" s="46"/>
      <c r="F143" s="46"/>
      <c r="G143" s="46"/>
      <c r="H143" s="47"/>
      <c r="I143" s="46"/>
      <c r="J143" s="46"/>
      <c r="K143" s="46"/>
      <c r="L143" s="46"/>
      <c r="M143" s="46"/>
      <c r="N143" s="46"/>
      <c r="O143" s="46"/>
      <c r="P143" s="46"/>
      <c r="Q143" s="46"/>
    </row>
    <row r="144" spans="1:17" s="48" customFormat="1" ht="15.6">
      <c r="A144" s="46"/>
      <c r="B144" s="46"/>
      <c r="C144" s="46"/>
      <c r="D144" s="46"/>
      <c r="E144" s="46"/>
      <c r="F144" s="46"/>
      <c r="G144" s="46"/>
      <c r="H144" s="47"/>
      <c r="I144" s="46"/>
      <c r="J144" s="46"/>
      <c r="K144" s="46"/>
      <c r="L144" s="46"/>
      <c r="M144" s="46"/>
      <c r="N144" s="46"/>
      <c r="O144" s="46"/>
      <c r="P144" s="46"/>
      <c r="Q144" s="46"/>
    </row>
    <row r="145" spans="1:17" s="48" customFormat="1" ht="15.6">
      <c r="A145" s="46"/>
      <c r="B145" s="46"/>
      <c r="C145" s="46"/>
      <c r="D145" s="46"/>
      <c r="E145" s="46"/>
      <c r="F145" s="46"/>
      <c r="G145" s="46"/>
      <c r="H145" s="47"/>
      <c r="I145" s="46"/>
      <c r="J145" s="46"/>
      <c r="K145" s="46"/>
      <c r="L145" s="46"/>
      <c r="M145" s="46"/>
      <c r="N145" s="46"/>
      <c r="O145" s="46"/>
      <c r="P145" s="46"/>
      <c r="Q145" s="46"/>
    </row>
    <row r="146" spans="1:17" s="48" customFormat="1" ht="15.6">
      <c r="A146" s="46"/>
      <c r="B146" s="46"/>
      <c r="C146" s="46"/>
      <c r="D146" s="46"/>
      <c r="E146" s="46"/>
      <c r="F146" s="46"/>
      <c r="G146" s="46"/>
      <c r="H146" s="47"/>
      <c r="I146" s="46"/>
      <c r="J146" s="46"/>
      <c r="K146" s="46"/>
      <c r="L146" s="46"/>
      <c r="M146" s="46"/>
      <c r="N146" s="46"/>
      <c r="O146" s="46"/>
      <c r="P146" s="46"/>
      <c r="Q146" s="46"/>
    </row>
    <row r="147" spans="1:17" s="48" customFormat="1" ht="15.6">
      <c r="A147" s="46"/>
      <c r="B147" s="46"/>
      <c r="C147" s="46"/>
      <c r="D147" s="46"/>
      <c r="E147" s="46"/>
      <c r="F147" s="46"/>
      <c r="G147" s="46"/>
      <c r="H147" s="47"/>
      <c r="I147" s="46"/>
      <c r="J147" s="46"/>
      <c r="K147" s="46"/>
      <c r="L147" s="46"/>
      <c r="M147" s="46"/>
      <c r="N147" s="46"/>
      <c r="O147" s="46"/>
      <c r="P147" s="46"/>
      <c r="Q147" s="46"/>
    </row>
    <row r="148" spans="1:17" s="48" customFormat="1" ht="15.6">
      <c r="A148" s="46"/>
      <c r="B148" s="46"/>
      <c r="C148" s="46"/>
      <c r="D148" s="46"/>
      <c r="E148" s="46"/>
      <c r="F148" s="46"/>
      <c r="G148" s="46"/>
      <c r="H148" s="47"/>
      <c r="I148" s="46"/>
      <c r="J148" s="46"/>
      <c r="K148" s="46"/>
      <c r="L148" s="46"/>
      <c r="M148" s="46"/>
      <c r="N148" s="46"/>
      <c r="O148" s="46"/>
      <c r="P148" s="46"/>
      <c r="Q148" s="46"/>
    </row>
    <row r="149" spans="1:17" s="48" customFormat="1" ht="15.6">
      <c r="A149" s="46"/>
      <c r="B149" s="46"/>
      <c r="C149" s="46"/>
      <c r="D149" s="46"/>
      <c r="E149" s="46"/>
      <c r="F149" s="46"/>
      <c r="G149" s="46"/>
      <c r="H149" s="47"/>
      <c r="I149" s="46"/>
      <c r="J149" s="46"/>
      <c r="K149" s="46"/>
      <c r="L149" s="46"/>
      <c r="M149" s="46"/>
      <c r="N149" s="46"/>
      <c r="O149" s="46"/>
      <c r="P149" s="46"/>
      <c r="Q149" s="46"/>
    </row>
    <row r="150" spans="1:17" s="48" customFormat="1" ht="15.6">
      <c r="A150" s="46"/>
      <c r="B150" s="46"/>
      <c r="C150" s="46"/>
      <c r="D150" s="46"/>
      <c r="E150" s="46"/>
      <c r="F150" s="46"/>
      <c r="G150" s="46"/>
      <c r="H150" s="47"/>
      <c r="I150" s="46"/>
      <c r="J150" s="46"/>
      <c r="K150" s="46"/>
      <c r="L150" s="46"/>
      <c r="M150" s="46"/>
      <c r="N150" s="46"/>
      <c r="O150" s="46"/>
      <c r="P150" s="46"/>
      <c r="Q150" s="46"/>
    </row>
    <row r="151" spans="1:17" s="48" customFormat="1" ht="15.6">
      <c r="A151" s="46"/>
      <c r="B151" s="46"/>
      <c r="C151" s="46"/>
      <c r="D151" s="46"/>
      <c r="E151" s="46"/>
      <c r="F151" s="46"/>
      <c r="G151" s="46"/>
      <c r="H151" s="47"/>
      <c r="I151" s="46"/>
      <c r="J151" s="46"/>
      <c r="K151" s="46"/>
      <c r="L151" s="46"/>
      <c r="M151" s="46"/>
      <c r="N151" s="46"/>
      <c r="O151" s="46"/>
      <c r="P151" s="46"/>
      <c r="Q151" s="46"/>
    </row>
    <row r="152" spans="1:17" s="48" customFormat="1" ht="15.6">
      <c r="A152" s="46"/>
      <c r="B152" s="46"/>
      <c r="C152" s="46"/>
      <c r="D152" s="46"/>
      <c r="E152" s="46"/>
      <c r="F152" s="46"/>
      <c r="G152" s="46"/>
      <c r="H152" s="47"/>
      <c r="I152" s="46"/>
      <c r="J152" s="46"/>
      <c r="K152" s="46"/>
      <c r="L152" s="46"/>
      <c r="M152" s="46"/>
      <c r="N152" s="46"/>
      <c r="O152" s="46"/>
      <c r="P152" s="46"/>
      <c r="Q152" s="46"/>
    </row>
    <row r="153" spans="1:17" s="48" customFormat="1" ht="15.6">
      <c r="A153" s="46"/>
      <c r="B153" s="46"/>
      <c r="C153" s="46"/>
      <c r="D153" s="46"/>
      <c r="E153" s="46"/>
      <c r="F153" s="46"/>
      <c r="G153" s="46"/>
      <c r="H153" s="47"/>
      <c r="I153" s="46"/>
      <c r="J153" s="46"/>
      <c r="K153" s="46"/>
      <c r="L153" s="46"/>
      <c r="M153" s="46"/>
      <c r="N153" s="46"/>
      <c r="O153" s="46"/>
      <c r="P153" s="46"/>
      <c r="Q153" s="46"/>
    </row>
    <row r="154" spans="1:17" s="48" customFormat="1" ht="15.6">
      <c r="A154" s="46"/>
      <c r="B154" s="46"/>
      <c r="C154" s="46"/>
      <c r="D154" s="46"/>
      <c r="E154" s="46"/>
      <c r="F154" s="46"/>
      <c r="G154" s="46"/>
      <c r="H154" s="47"/>
      <c r="I154" s="46"/>
      <c r="J154" s="46"/>
      <c r="K154" s="46"/>
      <c r="L154" s="46"/>
      <c r="M154" s="46"/>
      <c r="N154" s="46"/>
      <c r="O154" s="46"/>
      <c r="P154" s="46"/>
      <c r="Q154" s="46"/>
    </row>
    <row r="155" spans="1:17" s="48" customFormat="1" ht="15.6">
      <c r="A155" s="46"/>
      <c r="B155" s="46"/>
      <c r="C155" s="46"/>
      <c r="D155" s="46"/>
      <c r="E155" s="46"/>
      <c r="F155" s="46"/>
      <c r="G155" s="46"/>
      <c r="H155" s="47"/>
      <c r="I155" s="46"/>
      <c r="J155" s="46"/>
      <c r="K155" s="46"/>
      <c r="L155" s="46"/>
      <c r="M155" s="46"/>
      <c r="N155" s="46"/>
      <c r="O155" s="46"/>
      <c r="P155" s="46"/>
      <c r="Q155" s="46"/>
    </row>
    <row r="156" spans="1:17" s="48" customFormat="1" ht="15.6">
      <c r="A156" s="46"/>
      <c r="B156" s="46"/>
      <c r="C156" s="46"/>
      <c r="D156" s="46"/>
      <c r="E156" s="46"/>
      <c r="F156" s="46"/>
      <c r="G156" s="46"/>
      <c r="H156" s="47"/>
      <c r="I156" s="46"/>
      <c r="J156" s="46"/>
      <c r="K156" s="46"/>
      <c r="L156" s="46"/>
      <c r="M156" s="46"/>
      <c r="N156" s="46"/>
      <c r="O156" s="46"/>
      <c r="P156" s="46"/>
      <c r="Q156" s="46"/>
    </row>
    <row r="157" spans="1:17" s="48" customFormat="1" ht="15.6">
      <c r="A157" s="46"/>
      <c r="B157" s="46"/>
      <c r="C157" s="46"/>
      <c r="D157" s="46"/>
      <c r="E157" s="46"/>
      <c r="F157" s="46"/>
      <c r="G157" s="46"/>
      <c r="H157" s="47"/>
      <c r="I157" s="46"/>
      <c r="J157" s="46"/>
      <c r="K157" s="46"/>
      <c r="L157" s="46"/>
      <c r="M157" s="46"/>
      <c r="N157" s="46"/>
      <c r="O157" s="46"/>
      <c r="P157" s="46"/>
      <c r="Q157" s="46"/>
    </row>
    <row r="158" spans="1:17" s="48" customFormat="1" ht="15.6">
      <c r="A158" s="46"/>
      <c r="B158" s="46"/>
      <c r="C158" s="46"/>
      <c r="D158" s="46"/>
      <c r="E158" s="46"/>
      <c r="F158" s="46"/>
      <c r="G158" s="46"/>
      <c r="H158" s="47"/>
      <c r="I158" s="46"/>
      <c r="J158" s="46"/>
      <c r="K158" s="46"/>
      <c r="L158" s="46"/>
      <c r="M158" s="46"/>
      <c r="N158" s="46"/>
      <c r="O158" s="46"/>
      <c r="P158" s="46"/>
      <c r="Q158" s="46"/>
    </row>
    <row r="159" spans="1:17" s="48" customFormat="1" ht="15.6">
      <c r="A159" s="46"/>
      <c r="B159" s="46"/>
      <c r="C159" s="46"/>
      <c r="D159" s="46"/>
      <c r="E159" s="46"/>
      <c r="F159" s="46"/>
      <c r="G159" s="46"/>
      <c r="H159" s="47"/>
      <c r="I159" s="46"/>
      <c r="J159" s="46"/>
      <c r="K159" s="46"/>
      <c r="L159" s="46"/>
      <c r="M159" s="46"/>
      <c r="N159" s="46"/>
      <c r="O159" s="46"/>
      <c r="P159" s="46"/>
      <c r="Q159" s="46"/>
    </row>
    <row r="160" spans="1:17" s="48" customFormat="1" ht="15.6">
      <c r="A160" s="46"/>
      <c r="B160" s="46"/>
      <c r="C160" s="46"/>
      <c r="D160" s="46"/>
      <c r="E160" s="46"/>
      <c r="F160" s="46"/>
      <c r="G160" s="46"/>
      <c r="H160" s="47"/>
      <c r="I160" s="46"/>
      <c r="J160" s="46"/>
      <c r="K160" s="46"/>
      <c r="L160" s="46"/>
      <c r="M160" s="46"/>
      <c r="N160" s="46"/>
      <c r="O160" s="46"/>
      <c r="P160" s="46"/>
      <c r="Q160" s="46"/>
    </row>
    <row r="161" spans="1:17" s="48" customFormat="1" ht="15.6">
      <c r="A161" s="46"/>
      <c r="B161" s="46"/>
      <c r="C161" s="46"/>
      <c r="D161" s="46"/>
      <c r="E161" s="46"/>
      <c r="F161" s="46"/>
      <c r="G161" s="46"/>
      <c r="H161" s="47"/>
      <c r="I161" s="46"/>
      <c r="J161" s="46"/>
      <c r="K161" s="46"/>
      <c r="L161" s="46"/>
      <c r="M161" s="46"/>
      <c r="N161" s="46"/>
      <c r="O161" s="46"/>
      <c r="P161" s="46"/>
      <c r="Q161" s="46"/>
    </row>
    <row r="162" spans="1:17" s="48" customFormat="1" ht="15.6">
      <c r="A162" s="46"/>
      <c r="B162" s="46"/>
      <c r="C162" s="46"/>
      <c r="D162" s="46"/>
      <c r="E162" s="46"/>
      <c r="F162" s="46"/>
      <c r="G162" s="46"/>
      <c r="H162" s="47"/>
      <c r="I162" s="46"/>
      <c r="J162" s="46"/>
      <c r="K162" s="46"/>
      <c r="L162" s="46"/>
      <c r="M162" s="46"/>
      <c r="N162" s="46"/>
      <c r="O162" s="46"/>
      <c r="P162" s="46"/>
      <c r="Q162" s="46"/>
    </row>
    <row r="163" spans="1:17" s="48" customFormat="1" ht="15.6">
      <c r="A163" s="46"/>
      <c r="B163" s="46"/>
      <c r="C163" s="46"/>
      <c r="D163" s="46"/>
      <c r="E163" s="46"/>
      <c r="F163" s="46"/>
      <c r="G163" s="46"/>
      <c r="H163" s="47"/>
      <c r="I163" s="46"/>
      <c r="J163" s="46"/>
      <c r="K163" s="46"/>
      <c r="L163" s="46"/>
      <c r="M163" s="46"/>
      <c r="N163" s="46"/>
      <c r="O163" s="46"/>
      <c r="P163" s="46"/>
      <c r="Q163" s="46"/>
    </row>
    <row r="164" spans="1:17" s="48" customFormat="1" ht="15.6">
      <c r="A164" s="46"/>
      <c r="B164" s="46"/>
      <c r="C164" s="46"/>
      <c r="D164" s="46"/>
      <c r="E164" s="46"/>
      <c r="F164" s="46"/>
      <c r="G164" s="46"/>
      <c r="H164" s="47"/>
      <c r="I164" s="46"/>
      <c r="J164" s="46"/>
      <c r="K164" s="46"/>
      <c r="L164" s="46"/>
      <c r="M164" s="46"/>
      <c r="N164" s="46"/>
      <c r="O164" s="46"/>
      <c r="P164" s="46"/>
      <c r="Q164" s="46"/>
    </row>
    <row r="165" spans="1:17" s="48" customFormat="1" ht="15.6">
      <c r="A165" s="46"/>
      <c r="B165" s="46"/>
      <c r="C165" s="46"/>
      <c r="D165" s="46"/>
      <c r="E165" s="46"/>
      <c r="F165" s="46"/>
      <c r="G165" s="46"/>
      <c r="H165" s="47"/>
      <c r="I165" s="46"/>
      <c r="J165" s="46"/>
      <c r="K165" s="46"/>
      <c r="L165" s="46"/>
      <c r="M165" s="46"/>
      <c r="N165" s="46"/>
      <c r="O165" s="46"/>
      <c r="P165" s="46"/>
      <c r="Q165" s="46"/>
    </row>
    <row r="166" spans="1:17" s="48" customFormat="1" ht="15.6">
      <c r="A166" s="46"/>
      <c r="B166" s="46"/>
      <c r="C166" s="46"/>
      <c r="D166" s="46"/>
      <c r="E166" s="46"/>
      <c r="F166" s="46"/>
      <c r="G166" s="46"/>
      <c r="H166" s="47"/>
      <c r="I166" s="46"/>
      <c r="J166" s="46"/>
      <c r="K166" s="46"/>
      <c r="L166" s="46"/>
      <c r="M166" s="46"/>
      <c r="N166" s="46"/>
      <c r="O166" s="46"/>
      <c r="P166" s="46"/>
      <c r="Q166" s="46"/>
    </row>
    <row r="167" spans="1:17" s="48" customFormat="1" ht="15.6">
      <c r="A167" s="46"/>
      <c r="B167" s="46"/>
      <c r="C167" s="46"/>
      <c r="D167" s="46"/>
      <c r="E167" s="46"/>
      <c r="F167" s="46"/>
      <c r="G167" s="46"/>
      <c r="H167" s="47"/>
      <c r="I167" s="46"/>
      <c r="J167" s="46"/>
      <c r="K167" s="46"/>
      <c r="L167" s="46"/>
      <c r="M167" s="46"/>
      <c r="N167" s="46"/>
      <c r="O167" s="46"/>
      <c r="P167" s="46"/>
      <c r="Q167" s="46"/>
    </row>
    <row r="168" spans="1:17" s="48" customFormat="1" ht="15.6">
      <c r="A168" s="46"/>
      <c r="B168" s="46"/>
      <c r="C168" s="46"/>
      <c r="D168" s="46"/>
      <c r="E168" s="46"/>
      <c r="F168" s="46"/>
      <c r="G168" s="46"/>
      <c r="H168" s="47"/>
      <c r="I168" s="46"/>
      <c r="J168" s="46"/>
      <c r="K168" s="46"/>
      <c r="L168" s="46"/>
      <c r="M168" s="46"/>
      <c r="N168" s="46"/>
      <c r="O168" s="46"/>
      <c r="P168" s="46"/>
      <c r="Q168" s="46"/>
    </row>
    <row r="169" spans="1:17" s="48" customFormat="1" ht="15.6">
      <c r="A169" s="46"/>
      <c r="B169" s="46"/>
      <c r="C169" s="46"/>
      <c r="D169" s="46"/>
      <c r="E169" s="46"/>
      <c r="F169" s="46"/>
      <c r="G169" s="46"/>
      <c r="H169" s="47"/>
      <c r="I169" s="46"/>
      <c r="J169" s="46"/>
      <c r="K169" s="46"/>
      <c r="L169" s="46"/>
      <c r="M169" s="46"/>
      <c r="N169" s="46"/>
      <c r="O169" s="46"/>
      <c r="P169" s="46"/>
      <c r="Q169" s="46"/>
    </row>
    <row r="170" spans="1:17" s="48" customFormat="1" ht="15.6">
      <c r="A170" s="46"/>
      <c r="B170" s="46"/>
      <c r="C170" s="46"/>
      <c r="D170" s="46"/>
      <c r="E170" s="46"/>
      <c r="F170" s="46"/>
      <c r="G170" s="46"/>
      <c r="H170" s="47"/>
      <c r="I170" s="46"/>
      <c r="J170" s="46"/>
      <c r="K170" s="46"/>
      <c r="L170" s="46"/>
      <c r="M170" s="46"/>
      <c r="N170" s="46"/>
      <c r="O170" s="46"/>
      <c r="P170" s="46"/>
      <c r="Q170" s="46"/>
    </row>
    <row r="171" spans="1:17" s="48" customFormat="1" ht="15.6">
      <c r="A171" s="46"/>
      <c r="B171" s="46"/>
      <c r="C171" s="46"/>
      <c r="D171" s="46"/>
      <c r="E171" s="46"/>
      <c r="F171" s="46"/>
      <c r="G171" s="46"/>
      <c r="H171" s="47"/>
      <c r="I171" s="46"/>
      <c r="J171" s="46"/>
      <c r="K171" s="46"/>
      <c r="L171" s="46"/>
      <c r="M171" s="46"/>
      <c r="N171" s="46"/>
      <c r="O171" s="46"/>
      <c r="P171" s="46"/>
      <c r="Q171" s="46"/>
    </row>
    <row r="172" spans="1:17" s="48" customFormat="1" ht="15.6">
      <c r="A172" s="46"/>
      <c r="B172" s="46"/>
      <c r="C172" s="46"/>
      <c r="D172" s="46"/>
      <c r="E172" s="46"/>
      <c r="F172" s="46"/>
      <c r="G172" s="46"/>
      <c r="H172" s="47"/>
      <c r="I172" s="46"/>
      <c r="J172" s="46"/>
      <c r="K172" s="46"/>
      <c r="L172" s="46"/>
      <c r="M172" s="46"/>
      <c r="N172" s="46"/>
      <c r="O172" s="46"/>
      <c r="P172" s="46"/>
      <c r="Q172" s="46"/>
    </row>
    <row r="173" spans="1:17" s="48" customFormat="1" ht="15.6">
      <c r="A173" s="46"/>
      <c r="B173" s="46"/>
      <c r="C173" s="46"/>
      <c r="D173" s="46"/>
      <c r="E173" s="46"/>
      <c r="F173" s="46"/>
      <c r="G173" s="46"/>
      <c r="H173" s="47"/>
      <c r="I173" s="46"/>
      <c r="J173" s="46"/>
      <c r="K173" s="46"/>
      <c r="L173" s="46"/>
      <c r="M173" s="46"/>
      <c r="N173" s="46"/>
      <c r="O173" s="46"/>
      <c r="P173" s="46"/>
      <c r="Q173" s="46"/>
    </row>
    <row r="174" spans="1:17" s="48" customFormat="1" ht="15.6">
      <c r="A174" s="46"/>
      <c r="B174" s="46"/>
      <c r="C174" s="46"/>
      <c r="D174" s="46"/>
      <c r="E174" s="46"/>
      <c r="F174" s="46"/>
      <c r="G174" s="46"/>
      <c r="H174" s="47"/>
      <c r="I174" s="46"/>
      <c r="J174" s="46"/>
      <c r="K174" s="46"/>
      <c r="L174" s="46"/>
      <c r="M174" s="46"/>
      <c r="N174" s="46"/>
      <c r="O174" s="46"/>
      <c r="P174" s="46"/>
      <c r="Q174" s="46"/>
    </row>
    <row r="175" spans="1:17" s="48" customFormat="1" ht="15.6">
      <c r="A175" s="46"/>
      <c r="B175" s="46"/>
      <c r="C175" s="46"/>
      <c r="D175" s="46"/>
      <c r="E175" s="46"/>
      <c r="F175" s="46"/>
      <c r="G175" s="46"/>
      <c r="H175" s="47"/>
      <c r="I175" s="46"/>
      <c r="J175" s="46"/>
      <c r="K175" s="46"/>
      <c r="L175" s="46"/>
      <c r="M175" s="46"/>
      <c r="N175" s="46"/>
      <c r="O175" s="46"/>
      <c r="P175" s="46"/>
      <c r="Q175" s="46"/>
    </row>
    <row r="176" spans="1:17" s="48" customFormat="1" ht="15.6">
      <c r="A176" s="46"/>
      <c r="B176" s="46"/>
      <c r="C176" s="46"/>
      <c r="D176" s="46"/>
      <c r="E176" s="46"/>
      <c r="F176" s="46"/>
      <c r="G176" s="46"/>
      <c r="H176" s="47"/>
      <c r="I176" s="46"/>
      <c r="J176" s="46"/>
      <c r="K176" s="46"/>
      <c r="L176" s="46"/>
      <c r="M176" s="46"/>
      <c r="N176" s="46"/>
      <c r="O176" s="46"/>
      <c r="P176" s="46"/>
      <c r="Q176" s="46"/>
    </row>
    <row r="177" spans="1:17" s="48" customFormat="1" ht="15.6">
      <c r="A177" s="46"/>
      <c r="B177" s="46"/>
      <c r="C177" s="46"/>
      <c r="D177" s="46"/>
      <c r="E177" s="46"/>
      <c r="F177" s="46"/>
      <c r="G177" s="46"/>
      <c r="H177" s="47"/>
      <c r="I177" s="46"/>
      <c r="J177" s="46"/>
      <c r="K177" s="46"/>
      <c r="L177" s="46"/>
      <c r="M177" s="46"/>
      <c r="N177" s="46"/>
      <c r="O177" s="46"/>
      <c r="P177" s="46"/>
      <c r="Q177" s="46"/>
    </row>
    <row r="178" spans="1:17" s="48" customFormat="1" ht="15.6">
      <c r="A178" s="46"/>
      <c r="B178" s="46"/>
      <c r="C178" s="46"/>
      <c r="D178" s="46"/>
      <c r="E178" s="46"/>
      <c r="F178" s="46"/>
      <c r="G178" s="46"/>
      <c r="H178" s="47"/>
      <c r="I178" s="46"/>
      <c r="J178" s="46"/>
      <c r="K178" s="46"/>
      <c r="L178" s="46"/>
      <c r="M178" s="46"/>
      <c r="N178" s="46"/>
      <c r="O178" s="46"/>
      <c r="P178" s="46"/>
      <c r="Q178" s="46"/>
    </row>
    <row r="179" spans="1:17" ht="15.6">
      <c r="A179" s="36"/>
      <c r="B179" s="36"/>
      <c r="C179" s="36"/>
      <c r="D179" s="36"/>
      <c r="E179" s="36"/>
      <c r="F179" s="36"/>
      <c r="G179" s="36"/>
      <c r="H179" s="39"/>
      <c r="I179" s="36"/>
      <c r="J179" s="36"/>
      <c r="K179" s="36"/>
      <c r="L179" s="36"/>
      <c r="M179" s="36"/>
      <c r="N179" s="36"/>
      <c r="O179" s="36"/>
      <c r="P179" s="36"/>
      <c r="Q179" s="36"/>
    </row>
    <row r="180" spans="1:17" ht="15.6">
      <c r="A180" s="36"/>
      <c r="B180" s="36"/>
      <c r="C180" s="36"/>
      <c r="D180" s="36"/>
      <c r="E180" s="36"/>
      <c r="F180" s="36"/>
      <c r="G180" s="36"/>
      <c r="H180" s="39"/>
      <c r="I180" s="36"/>
      <c r="J180" s="36"/>
      <c r="K180" s="36"/>
      <c r="L180" s="36"/>
      <c r="M180" s="36"/>
      <c r="N180" s="36"/>
      <c r="O180" s="36"/>
      <c r="P180" s="36"/>
      <c r="Q180" s="36"/>
    </row>
    <row r="181" spans="1:17" ht="15.6">
      <c r="A181" s="36"/>
      <c r="B181" s="36"/>
      <c r="C181" s="36"/>
      <c r="D181" s="36"/>
      <c r="E181" s="36"/>
      <c r="F181" s="36"/>
      <c r="G181" s="36"/>
      <c r="H181" s="39"/>
      <c r="I181" s="36"/>
      <c r="J181" s="36"/>
      <c r="K181" s="36"/>
      <c r="L181" s="36"/>
      <c r="M181" s="36"/>
      <c r="N181" s="36"/>
      <c r="O181" s="36"/>
      <c r="P181" s="36"/>
      <c r="Q181" s="36"/>
    </row>
    <row r="182" spans="1:17" ht="15.6">
      <c r="A182" s="36"/>
      <c r="B182" s="36"/>
      <c r="C182" s="36"/>
      <c r="D182" s="36"/>
      <c r="E182" s="36"/>
      <c r="F182" s="36"/>
      <c r="G182" s="36"/>
      <c r="H182" s="39"/>
      <c r="I182" s="36"/>
      <c r="J182" s="36"/>
      <c r="K182" s="36"/>
      <c r="L182" s="36"/>
      <c r="M182" s="36"/>
      <c r="N182" s="36"/>
      <c r="O182" s="36"/>
      <c r="P182" s="36"/>
      <c r="Q182" s="36"/>
    </row>
    <row r="183" spans="1:17" ht="15.6">
      <c r="A183" s="36"/>
      <c r="B183" s="36"/>
      <c r="C183" s="36"/>
      <c r="D183" s="36"/>
      <c r="E183" s="36"/>
      <c r="F183" s="36"/>
      <c r="G183" s="36"/>
      <c r="H183" s="39"/>
      <c r="I183" s="36"/>
      <c r="J183" s="36"/>
      <c r="K183" s="36"/>
      <c r="L183" s="36"/>
      <c r="M183" s="36"/>
      <c r="N183" s="36"/>
      <c r="O183" s="36"/>
      <c r="P183" s="36"/>
      <c r="Q183" s="36"/>
    </row>
    <row r="184" spans="1:17" ht="15.6">
      <c r="A184" s="36"/>
      <c r="B184" s="36"/>
      <c r="C184" s="36"/>
      <c r="D184" s="36"/>
      <c r="E184" s="36"/>
      <c r="F184" s="36"/>
      <c r="G184" s="36"/>
      <c r="H184" s="39"/>
      <c r="I184" s="36"/>
      <c r="J184" s="36"/>
      <c r="K184" s="36"/>
      <c r="L184" s="36"/>
      <c r="M184" s="36"/>
      <c r="N184" s="36"/>
      <c r="O184" s="36"/>
      <c r="P184" s="36"/>
      <c r="Q184" s="36"/>
    </row>
    <row r="185" spans="1:17" ht="15.6">
      <c r="A185" s="36"/>
      <c r="B185" s="36"/>
      <c r="C185" s="36"/>
      <c r="D185" s="36"/>
      <c r="E185" s="36"/>
      <c r="F185" s="36"/>
      <c r="G185" s="36"/>
      <c r="H185" s="39"/>
      <c r="I185" s="36"/>
      <c r="J185" s="36"/>
      <c r="K185" s="36"/>
      <c r="L185" s="36"/>
      <c r="M185" s="36"/>
      <c r="N185" s="36"/>
      <c r="O185" s="36"/>
      <c r="P185" s="36"/>
      <c r="Q185" s="36"/>
    </row>
    <row r="186" spans="1:17" ht="15.6">
      <c r="A186" s="36"/>
      <c r="B186" s="36"/>
      <c r="C186" s="36"/>
      <c r="D186" s="36"/>
      <c r="E186" s="36"/>
      <c r="F186" s="36"/>
      <c r="G186" s="36"/>
      <c r="H186" s="39"/>
      <c r="I186" s="36"/>
      <c r="J186" s="36"/>
      <c r="K186" s="36"/>
      <c r="L186" s="36"/>
      <c r="M186" s="36"/>
      <c r="N186" s="36"/>
      <c r="O186" s="36"/>
      <c r="P186" s="36"/>
      <c r="Q186" s="36"/>
    </row>
    <row r="187" spans="1:17" ht="15.6">
      <c r="A187" s="36"/>
      <c r="B187" s="36"/>
      <c r="C187" s="36"/>
      <c r="D187" s="36"/>
      <c r="E187" s="36"/>
      <c r="F187" s="36"/>
      <c r="G187" s="36"/>
      <c r="H187" s="39"/>
      <c r="I187" s="36"/>
      <c r="J187" s="36"/>
      <c r="K187" s="36"/>
      <c r="L187" s="36"/>
      <c r="M187" s="36"/>
      <c r="N187" s="36"/>
      <c r="O187" s="36"/>
      <c r="P187" s="36"/>
      <c r="Q187" s="36"/>
    </row>
    <row r="188" spans="1:17" ht="15.6">
      <c r="A188" s="36"/>
      <c r="B188" s="36"/>
      <c r="C188" s="36"/>
      <c r="D188" s="36"/>
      <c r="E188" s="36"/>
      <c r="F188" s="36"/>
      <c r="G188" s="36"/>
      <c r="H188" s="39"/>
      <c r="I188" s="36"/>
      <c r="J188" s="36"/>
      <c r="K188" s="36"/>
      <c r="L188" s="36"/>
      <c r="M188" s="36"/>
      <c r="N188" s="36"/>
      <c r="O188" s="36"/>
      <c r="P188" s="36"/>
      <c r="Q188" s="36"/>
    </row>
    <row r="189" spans="1:17" ht="15.6">
      <c r="A189" s="36"/>
      <c r="B189" s="36"/>
      <c r="C189" s="36"/>
      <c r="D189" s="36"/>
      <c r="E189" s="36"/>
      <c r="F189" s="36"/>
      <c r="G189" s="36"/>
      <c r="H189" s="39"/>
      <c r="I189" s="36"/>
      <c r="J189" s="36"/>
      <c r="K189" s="36"/>
      <c r="L189" s="36"/>
      <c r="M189" s="36"/>
      <c r="N189" s="36"/>
      <c r="O189" s="36"/>
      <c r="P189" s="36"/>
      <c r="Q189" s="36"/>
    </row>
    <row r="190" spans="1:17" ht="15.6">
      <c r="A190" s="36"/>
      <c r="B190" s="36"/>
      <c r="C190" s="36"/>
      <c r="D190" s="36"/>
      <c r="E190" s="36"/>
      <c r="F190" s="36"/>
      <c r="G190" s="36"/>
      <c r="H190" s="39"/>
      <c r="I190" s="36"/>
      <c r="J190" s="36"/>
      <c r="K190" s="36"/>
      <c r="L190" s="36"/>
      <c r="M190" s="36"/>
      <c r="N190" s="36"/>
      <c r="O190" s="36"/>
      <c r="P190" s="36"/>
      <c r="Q190" s="36"/>
    </row>
    <row r="191" spans="1:17" ht="15.6">
      <c r="A191" s="36"/>
      <c r="B191" s="36"/>
      <c r="C191" s="36"/>
      <c r="D191" s="36"/>
      <c r="E191" s="36"/>
      <c r="F191" s="36"/>
      <c r="G191" s="36"/>
      <c r="H191" s="39"/>
      <c r="I191" s="36"/>
      <c r="J191" s="36"/>
      <c r="K191" s="36"/>
      <c r="L191" s="36"/>
      <c r="M191" s="36"/>
      <c r="N191" s="36"/>
      <c r="O191" s="36"/>
      <c r="P191" s="36"/>
      <c r="Q191" s="36"/>
    </row>
    <row r="192" spans="1:17" ht="15.6">
      <c r="A192" s="36"/>
      <c r="B192" s="36"/>
      <c r="C192" s="36"/>
      <c r="D192" s="36"/>
      <c r="E192" s="36"/>
      <c r="F192" s="36"/>
      <c r="G192" s="36"/>
      <c r="H192" s="39"/>
      <c r="I192" s="36"/>
      <c r="J192" s="36"/>
      <c r="K192" s="36"/>
      <c r="L192" s="36"/>
      <c r="M192" s="36"/>
      <c r="N192" s="36"/>
      <c r="O192" s="36"/>
      <c r="P192" s="36"/>
      <c r="Q192" s="36"/>
    </row>
    <row r="193" spans="1:17" ht="15.6">
      <c r="A193" s="36"/>
      <c r="B193" s="36"/>
      <c r="C193" s="36"/>
      <c r="D193" s="36"/>
      <c r="E193" s="36"/>
      <c r="F193" s="36"/>
      <c r="G193" s="36"/>
      <c r="H193" s="39"/>
      <c r="I193" s="36"/>
      <c r="J193" s="36"/>
      <c r="K193" s="36"/>
      <c r="L193" s="36"/>
      <c r="M193" s="36"/>
      <c r="N193" s="36"/>
      <c r="O193" s="36"/>
      <c r="P193" s="36"/>
      <c r="Q193" s="36"/>
    </row>
    <row r="194" spans="1:17" ht="15.6">
      <c r="A194" s="36"/>
      <c r="B194" s="36"/>
      <c r="C194" s="36"/>
      <c r="D194" s="36"/>
      <c r="E194" s="36"/>
      <c r="F194" s="36"/>
      <c r="G194" s="36"/>
      <c r="H194" s="39"/>
      <c r="I194" s="36"/>
      <c r="J194" s="36"/>
      <c r="K194" s="36"/>
      <c r="L194" s="36"/>
      <c r="M194" s="36"/>
      <c r="N194" s="36"/>
      <c r="O194" s="36"/>
      <c r="P194" s="36"/>
      <c r="Q194" s="36"/>
    </row>
    <row r="195" spans="1:17" ht="15.6">
      <c r="A195" s="36"/>
      <c r="B195" s="36"/>
      <c r="C195" s="36"/>
      <c r="D195" s="36"/>
      <c r="E195" s="36"/>
      <c r="F195" s="36"/>
      <c r="G195" s="36"/>
      <c r="H195" s="39"/>
      <c r="I195" s="36"/>
      <c r="J195" s="36"/>
      <c r="K195" s="36"/>
      <c r="L195" s="36"/>
      <c r="M195" s="36"/>
      <c r="N195" s="36"/>
      <c r="O195" s="36"/>
      <c r="P195" s="36"/>
      <c r="Q195" s="36"/>
    </row>
    <row r="196" spans="1:17" ht="15.6">
      <c r="A196" s="36"/>
      <c r="B196" s="36"/>
      <c r="C196" s="36"/>
      <c r="D196" s="36"/>
      <c r="E196" s="36"/>
      <c r="F196" s="36"/>
      <c r="G196" s="36"/>
      <c r="H196" s="39"/>
      <c r="I196" s="36"/>
      <c r="J196" s="36"/>
      <c r="K196" s="36"/>
      <c r="L196" s="36"/>
      <c r="M196" s="36"/>
      <c r="N196" s="36"/>
      <c r="O196" s="36"/>
      <c r="P196" s="36"/>
      <c r="Q196" s="36"/>
    </row>
    <row r="197" spans="1:17" ht="15.6">
      <c r="A197" s="36"/>
      <c r="B197" s="36"/>
      <c r="C197" s="36"/>
      <c r="D197" s="36"/>
      <c r="E197" s="36"/>
      <c r="F197" s="36"/>
      <c r="G197" s="36"/>
      <c r="H197" s="39"/>
      <c r="I197" s="36"/>
      <c r="J197" s="36"/>
      <c r="K197" s="36"/>
      <c r="L197" s="36"/>
      <c r="M197" s="36"/>
      <c r="N197" s="36"/>
      <c r="O197" s="36"/>
      <c r="P197" s="36"/>
      <c r="Q197" s="36"/>
    </row>
    <row r="198" spans="1:17" ht="15.6">
      <c r="A198" s="36"/>
      <c r="B198" s="36"/>
      <c r="C198" s="36"/>
      <c r="D198" s="36"/>
      <c r="E198" s="36"/>
      <c r="F198" s="36"/>
      <c r="G198" s="36"/>
      <c r="H198" s="39"/>
      <c r="I198" s="36"/>
      <c r="J198" s="36"/>
      <c r="K198" s="36"/>
      <c r="L198" s="36"/>
      <c r="M198" s="36"/>
      <c r="N198" s="36"/>
      <c r="O198" s="36"/>
      <c r="P198" s="36"/>
      <c r="Q198" s="36"/>
    </row>
    <row r="199" spans="1:17" ht="15.6">
      <c r="A199" s="36"/>
      <c r="B199" s="36"/>
      <c r="C199" s="36"/>
      <c r="D199" s="36"/>
      <c r="E199" s="36"/>
      <c r="F199" s="36"/>
      <c r="G199" s="36"/>
      <c r="H199" s="39"/>
      <c r="I199" s="36"/>
      <c r="J199" s="36"/>
      <c r="K199" s="36"/>
      <c r="L199" s="36"/>
      <c r="M199" s="36"/>
      <c r="N199" s="36"/>
      <c r="O199" s="36"/>
      <c r="P199" s="36"/>
      <c r="Q199" s="36"/>
    </row>
    <row r="200" spans="1:17" ht="15.6">
      <c r="A200" s="36"/>
      <c r="B200" s="36"/>
      <c r="C200" s="36"/>
      <c r="D200" s="36"/>
      <c r="E200" s="36"/>
      <c r="F200" s="36"/>
      <c r="G200" s="36"/>
      <c r="H200" s="39"/>
      <c r="I200" s="36"/>
      <c r="J200" s="36"/>
      <c r="K200" s="36"/>
      <c r="L200" s="36"/>
      <c r="M200" s="36"/>
      <c r="N200" s="36"/>
      <c r="O200" s="36"/>
      <c r="P200" s="36"/>
      <c r="Q200" s="36"/>
    </row>
    <row r="201" spans="1:17" ht="15.6">
      <c r="A201" s="36"/>
      <c r="B201" s="36"/>
      <c r="C201" s="36"/>
      <c r="D201" s="36"/>
      <c r="E201" s="36"/>
      <c r="F201" s="36"/>
      <c r="G201" s="36"/>
      <c r="H201" s="39"/>
      <c r="I201" s="36"/>
      <c r="J201" s="36"/>
      <c r="K201" s="36"/>
      <c r="L201" s="36"/>
      <c r="M201" s="36"/>
      <c r="N201" s="36"/>
      <c r="O201" s="36"/>
      <c r="P201" s="36"/>
      <c r="Q201" s="36"/>
    </row>
    <row r="202" spans="1:17" ht="15.6">
      <c r="A202" s="36"/>
      <c r="B202" s="36"/>
      <c r="C202" s="36"/>
      <c r="D202" s="36"/>
      <c r="E202" s="36"/>
      <c r="F202" s="36"/>
      <c r="G202" s="36"/>
      <c r="H202" s="39"/>
      <c r="I202" s="36"/>
      <c r="J202" s="36"/>
      <c r="K202" s="36"/>
      <c r="L202" s="36"/>
      <c r="M202" s="36"/>
      <c r="N202" s="36"/>
      <c r="O202" s="36"/>
      <c r="P202" s="36"/>
      <c r="Q202" s="36"/>
    </row>
    <row r="203" spans="1:17" ht="15.6">
      <c r="A203" s="36"/>
      <c r="B203" s="36"/>
      <c r="C203" s="36"/>
      <c r="D203" s="36"/>
      <c r="E203" s="36"/>
      <c r="F203" s="36"/>
      <c r="G203" s="36"/>
      <c r="H203" s="39"/>
      <c r="I203" s="36"/>
      <c r="J203" s="36"/>
      <c r="K203" s="36"/>
      <c r="L203" s="36"/>
      <c r="M203" s="36"/>
      <c r="N203" s="36"/>
      <c r="O203" s="36"/>
      <c r="P203" s="36"/>
      <c r="Q203" s="36"/>
    </row>
    <row r="204" spans="1:17" ht="15.6">
      <c r="N204" s="36"/>
      <c r="O204" s="36"/>
      <c r="P204" s="36"/>
      <c r="Q204" s="36"/>
    </row>
    <row r="205" spans="1:17" ht="15.6">
      <c r="N205" s="36"/>
      <c r="O205" s="36"/>
      <c r="P205" s="36"/>
      <c r="Q205" s="36"/>
    </row>
    <row r="206" spans="1:17" ht="15.6">
      <c r="N206" s="36"/>
      <c r="O206" s="36"/>
      <c r="P206" s="36"/>
      <c r="Q206" s="36"/>
    </row>
  </sheetData>
  <mergeCells count="157">
    <mergeCell ref="A54:A60"/>
    <mergeCell ref="B54:B56"/>
    <mergeCell ref="C54:C56"/>
    <mergeCell ref="E54:E56"/>
    <mergeCell ref="F54:F56"/>
    <mergeCell ref="G54:G56"/>
    <mergeCell ref="H54:H55"/>
    <mergeCell ref="A66:A75"/>
    <mergeCell ref="D74:D75"/>
    <mergeCell ref="F73:F75"/>
    <mergeCell ref="G73:G75"/>
    <mergeCell ref="H73:H74"/>
    <mergeCell ref="A61:A65"/>
    <mergeCell ref="B61:B65"/>
    <mergeCell ref="C61:C65"/>
    <mergeCell ref="E61:E65"/>
    <mergeCell ref="F61:F65"/>
    <mergeCell ref="G61:G65"/>
    <mergeCell ref="H61:H64"/>
    <mergeCell ref="D70:D71"/>
    <mergeCell ref="B73:B75"/>
    <mergeCell ref="C73:C75"/>
    <mergeCell ref="E73:E75"/>
    <mergeCell ref="B66:B72"/>
    <mergeCell ref="K73:K75"/>
    <mergeCell ref="M54:M56"/>
    <mergeCell ref="B57:B60"/>
    <mergeCell ref="C57:C60"/>
    <mergeCell ref="E57:E60"/>
    <mergeCell ref="F57:F60"/>
    <mergeCell ref="G57:G60"/>
    <mergeCell ref="H57:H59"/>
    <mergeCell ref="M57:M60"/>
    <mergeCell ref="M73:M74"/>
    <mergeCell ref="M61:M64"/>
    <mergeCell ref="L70:L71"/>
    <mergeCell ref="H66:H71"/>
    <mergeCell ref="K66:K72"/>
    <mergeCell ref="M66:M71"/>
    <mergeCell ref="C67:C72"/>
    <mergeCell ref="E67:E72"/>
    <mergeCell ref="F67:F72"/>
    <mergeCell ref="G67:G72"/>
    <mergeCell ref="D68:D69"/>
    <mergeCell ref="L68:L69"/>
    <mergeCell ref="A47:A50"/>
    <mergeCell ref="B47:B50"/>
    <mergeCell ref="C47:C50"/>
    <mergeCell ref="E47:E50"/>
    <mergeCell ref="F47:F50"/>
    <mergeCell ref="G47:G50"/>
    <mergeCell ref="H47:H49"/>
    <mergeCell ref="M47:M50"/>
    <mergeCell ref="A51:A53"/>
    <mergeCell ref="B51:B53"/>
    <mergeCell ref="C51:C53"/>
    <mergeCell ref="E51:E53"/>
    <mergeCell ref="F51:F53"/>
    <mergeCell ref="G51:G53"/>
    <mergeCell ref="H51:H52"/>
    <mergeCell ref="M51:M52"/>
    <mergeCell ref="A40:A42"/>
    <mergeCell ref="B40:B42"/>
    <mergeCell ref="C40:C42"/>
    <mergeCell ref="E40:E42"/>
    <mergeCell ref="F40:F42"/>
    <mergeCell ref="G40:G42"/>
    <mergeCell ref="H40:H41"/>
    <mergeCell ref="M40:M42"/>
    <mergeCell ref="A43:A46"/>
    <mergeCell ref="B43:B46"/>
    <mergeCell ref="C43:C46"/>
    <mergeCell ref="E43:E46"/>
    <mergeCell ref="F43:F46"/>
    <mergeCell ref="G43:G46"/>
    <mergeCell ref="H43:H45"/>
    <mergeCell ref="M43:M46"/>
    <mergeCell ref="A36:A39"/>
    <mergeCell ref="B36:B39"/>
    <mergeCell ref="C36:C39"/>
    <mergeCell ref="E36:E39"/>
    <mergeCell ref="F36:F39"/>
    <mergeCell ref="G36:G39"/>
    <mergeCell ref="H36:H38"/>
    <mergeCell ref="M36:M39"/>
    <mergeCell ref="A25:A29"/>
    <mergeCell ref="B25:B29"/>
    <mergeCell ref="C25:C29"/>
    <mergeCell ref="E25:E29"/>
    <mergeCell ref="F25:F29"/>
    <mergeCell ref="G25:G29"/>
    <mergeCell ref="H25:H28"/>
    <mergeCell ref="M25:M29"/>
    <mergeCell ref="A30:A35"/>
    <mergeCell ref="B30:B32"/>
    <mergeCell ref="C30:C32"/>
    <mergeCell ref="E30:E32"/>
    <mergeCell ref="F30:F32"/>
    <mergeCell ref="G30:G32"/>
    <mergeCell ref="H30:H31"/>
    <mergeCell ref="B33:B35"/>
    <mergeCell ref="A20:A24"/>
    <mergeCell ref="B20:B24"/>
    <mergeCell ref="C20:C24"/>
    <mergeCell ref="E20:E24"/>
    <mergeCell ref="F20:F24"/>
    <mergeCell ref="G20:G24"/>
    <mergeCell ref="H20:H23"/>
    <mergeCell ref="M20:M24"/>
    <mergeCell ref="D21:D22"/>
    <mergeCell ref="E17:E19"/>
    <mergeCell ref="F17:F19"/>
    <mergeCell ref="G17:G19"/>
    <mergeCell ref="H17:H18"/>
    <mergeCell ref="M17:M19"/>
    <mergeCell ref="C33:C35"/>
    <mergeCell ref="E33:E35"/>
    <mergeCell ref="F33:F35"/>
    <mergeCell ref="G33:G35"/>
    <mergeCell ref="H33:H34"/>
    <mergeCell ref="M30:M35"/>
    <mergeCell ref="A1:A4"/>
    <mergeCell ref="B1:I2"/>
    <mergeCell ref="J1:L1"/>
    <mergeCell ref="M1:M4"/>
    <mergeCell ref="J2:L2"/>
    <mergeCell ref="B3:I4"/>
    <mergeCell ref="J3:L3"/>
    <mergeCell ref="J4:L4"/>
    <mergeCell ref="A8:M8"/>
    <mergeCell ref="A5:M5"/>
    <mergeCell ref="B6:M6"/>
    <mergeCell ref="B7:M7"/>
    <mergeCell ref="A14:A19"/>
    <mergeCell ref="B14:B16"/>
    <mergeCell ref="C14:C16"/>
    <mergeCell ref="E14:E16"/>
    <mergeCell ref="M10:M13"/>
    <mergeCell ref="I11:I12"/>
    <mergeCell ref="J11:J12"/>
    <mergeCell ref="L11:L12"/>
    <mergeCell ref="D12:D13"/>
    <mergeCell ref="D10:D11"/>
    <mergeCell ref="A10:A13"/>
    <mergeCell ref="B10:B13"/>
    <mergeCell ref="C10:C13"/>
    <mergeCell ref="E10:E13"/>
    <mergeCell ref="F10:F13"/>
    <mergeCell ref="G10:G13"/>
    <mergeCell ref="H10:H12"/>
    <mergeCell ref="K10:K13"/>
    <mergeCell ref="F14:F16"/>
    <mergeCell ref="G14:G16"/>
    <mergeCell ref="H14:H15"/>
    <mergeCell ref="M14:M16"/>
    <mergeCell ref="B17:B19"/>
    <mergeCell ref="C17:C19"/>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5184-2E55-44E6-92E9-768AD4303C06}">
  <sheetPr>
    <tabColor rgb="FFE36C09"/>
  </sheetPr>
  <dimension ref="A1:S485"/>
  <sheetViews>
    <sheetView tabSelected="1" topLeftCell="A131" zoomScale="55" zoomScaleNormal="55" workbookViewId="0">
      <selection activeCell="C144" sqref="C144:C147"/>
    </sheetView>
  </sheetViews>
  <sheetFormatPr baseColWidth="10" defaultColWidth="14.44140625" defaultRowHeight="15" customHeight="1"/>
  <cols>
    <col min="1" max="1" width="59.44140625" style="512" customWidth="1"/>
    <col min="2" max="2" width="30.33203125" style="888" customWidth="1"/>
    <col min="3" max="3" width="28.6640625" style="512" customWidth="1"/>
    <col min="4" max="4" width="38.6640625" style="888" customWidth="1"/>
    <col min="5" max="5" width="17.6640625" style="512" customWidth="1"/>
    <col min="6" max="7" width="18.44140625" style="512" customWidth="1"/>
    <col min="8" max="8" width="23.33203125" style="512" customWidth="1"/>
    <col min="9" max="9" width="68.44140625" style="512" customWidth="1"/>
    <col min="10" max="10" width="34.33203125" style="512" customWidth="1"/>
    <col min="11" max="11" width="27.33203125" style="512" customWidth="1"/>
    <col min="12" max="12" width="25.33203125" style="512" customWidth="1"/>
    <col min="13" max="13" width="35" style="512" customWidth="1"/>
    <col min="14" max="14" width="87" style="512" customWidth="1"/>
    <col min="15" max="15" width="42.5546875" style="512" customWidth="1"/>
    <col min="16" max="16" width="30.5546875" style="512" customWidth="1"/>
    <col min="17" max="17" width="23.88671875" style="512" customWidth="1"/>
    <col min="18" max="18" width="26.77734375" style="512" customWidth="1"/>
    <col min="19" max="19" width="31.44140625" style="512" customWidth="1"/>
    <col min="20" max="16384" width="14.44140625" style="512"/>
  </cols>
  <sheetData>
    <row r="1" spans="1:19" ht="15.75" customHeight="1">
      <c r="A1" s="503"/>
      <c r="B1" s="504" t="s">
        <v>434</v>
      </c>
      <c r="C1" s="505"/>
      <c r="D1" s="505"/>
      <c r="E1" s="505"/>
      <c r="F1" s="505"/>
      <c r="G1" s="505"/>
      <c r="H1" s="505"/>
      <c r="I1" s="506"/>
      <c r="J1" s="507" t="s">
        <v>142</v>
      </c>
      <c r="K1" s="508"/>
      <c r="L1" s="509"/>
      <c r="M1" s="510"/>
      <c r="N1" s="511"/>
      <c r="O1" s="511"/>
      <c r="P1" s="511"/>
      <c r="Q1" s="511"/>
    </row>
    <row r="2" spans="1:19" ht="15.75" customHeight="1">
      <c r="A2" s="513"/>
      <c r="B2" s="514"/>
      <c r="C2" s="515"/>
      <c r="D2" s="515"/>
      <c r="E2" s="515"/>
      <c r="F2" s="515"/>
      <c r="G2" s="515"/>
      <c r="H2" s="515"/>
      <c r="I2" s="516"/>
      <c r="J2" s="517" t="s">
        <v>143</v>
      </c>
      <c r="K2" s="518"/>
      <c r="L2" s="519"/>
      <c r="M2" s="520"/>
      <c r="N2" s="511"/>
      <c r="O2" s="511"/>
      <c r="P2" s="511"/>
      <c r="Q2" s="511"/>
    </row>
    <row r="3" spans="1:19" ht="15.75" customHeight="1">
      <c r="A3" s="513"/>
      <c r="B3" s="521" t="s">
        <v>144</v>
      </c>
      <c r="C3" s="522"/>
      <c r="D3" s="522"/>
      <c r="E3" s="522"/>
      <c r="F3" s="522"/>
      <c r="G3" s="522"/>
      <c r="H3" s="522"/>
      <c r="I3" s="523"/>
      <c r="J3" s="517" t="s">
        <v>145</v>
      </c>
      <c r="K3" s="518"/>
      <c r="L3" s="519"/>
      <c r="M3" s="520"/>
      <c r="N3" s="511"/>
      <c r="O3" s="511"/>
      <c r="P3" s="511"/>
      <c r="Q3" s="511"/>
    </row>
    <row r="4" spans="1:19" ht="15.75" customHeight="1">
      <c r="A4" s="524"/>
      <c r="B4" s="514"/>
      <c r="C4" s="515"/>
      <c r="D4" s="515"/>
      <c r="E4" s="515"/>
      <c r="F4" s="515"/>
      <c r="G4" s="515"/>
      <c r="H4" s="515"/>
      <c r="I4" s="516"/>
      <c r="J4" s="517" t="s">
        <v>146</v>
      </c>
      <c r="K4" s="518"/>
      <c r="L4" s="519"/>
      <c r="M4" s="525"/>
      <c r="N4" s="511"/>
      <c r="O4" s="511"/>
      <c r="P4" s="511"/>
      <c r="Q4" s="511"/>
    </row>
    <row r="5" spans="1:19" ht="15" customHeight="1">
      <c r="A5" s="526"/>
      <c r="B5" s="518"/>
      <c r="C5" s="518"/>
      <c r="D5" s="518"/>
      <c r="E5" s="518"/>
      <c r="F5" s="518"/>
      <c r="G5" s="518"/>
      <c r="H5" s="518"/>
      <c r="I5" s="518"/>
      <c r="J5" s="518"/>
      <c r="K5" s="518"/>
      <c r="L5" s="518"/>
      <c r="M5" s="527"/>
      <c r="N5" s="511"/>
      <c r="O5" s="511"/>
      <c r="P5" s="511"/>
      <c r="Q5" s="511"/>
    </row>
    <row r="6" spans="1:19" ht="25.2" customHeight="1">
      <c r="A6" s="528" t="s">
        <v>147</v>
      </c>
      <c r="B6" s="529" t="s">
        <v>148</v>
      </c>
      <c r="C6" s="518"/>
      <c r="D6" s="518"/>
      <c r="E6" s="518"/>
      <c r="F6" s="518"/>
      <c r="G6" s="518"/>
      <c r="H6" s="518"/>
      <c r="I6" s="518"/>
      <c r="J6" s="518"/>
      <c r="K6" s="518"/>
      <c r="L6" s="518"/>
      <c r="M6" s="527"/>
      <c r="N6" s="530"/>
      <c r="O6" s="530"/>
      <c r="P6" s="530"/>
      <c r="Q6" s="530"/>
    </row>
    <row r="7" spans="1:19" ht="42.75" customHeight="1">
      <c r="A7" s="528" t="s">
        <v>149</v>
      </c>
      <c r="B7" s="517" t="s">
        <v>150</v>
      </c>
      <c r="C7" s="518"/>
      <c r="D7" s="518"/>
      <c r="E7" s="518"/>
      <c r="F7" s="518"/>
      <c r="G7" s="518"/>
      <c r="H7" s="518"/>
      <c r="I7" s="518"/>
      <c r="J7" s="518"/>
      <c r="K7" s="518"/>
      <c r="L7" s="518"/>
      <c r="M7" s="527"/>
      <c r="N7" s="530"/>
      <c r="O7" s="530"/>
      <c r="P7" s="530"/>
      <c r="Q7" s="530"/>
    </row>
    <row r="8" spans="1:19" ht="15" customHeight="1">
      <c r="A8" s="526"/>
      <c r="B8" s="518"/>
      <c r="C8" s="518"/>
      <c r="D8" s="518"/>
      <c r="E8" s="518"/>
      <c r="F8" s="518"/>
      <c r="G8" s="518"/>
      <c r="H8" s="518"/>
      <c r="I8" s="518"/>
      <c r="J8" s="518"/>
      <c r="K8" s="518"/>
      <c r="L8" s="518"/>
      <c r="M8" s="527"/>
      <c r="N8" s="511"/>
      <c r="O8" s="511"/>
      <c r="P8" s="511"/>
      <c r="Q8" s="511"/>
    </row>
    <row r="9" spans="1:19" ht="45" customHeight="1" thickBot="1">
      <c r="A9" s="531" t="s">
        <v>151</v>
      </c>
      <c r="B9" s="532" t="s">
        <v>638</v>
      </c>
      <c r="C9" s="532" t="s">
        <v>639</v>
      </c>
      <c r="D9" s="532" t="s">
        <v>152</v>
      </c>
      <c r="E9" s="533" t="s">
        <v>640</v>
      </c>
      <c r="F9" s="533" t="s">
        <v>641</v>
      </c>
      <c r="G9" s="533" t="s">
        <v>642</v>
      </c>
      <c r="H9" s="533" t="s">
        <v>643</v>
      </c>
      <c r="I9" s="533" t="s">
        <v>644</v>
      </c>
      <c r="J9" s="532" t="s">
        <v>645</v>
      </c>
      <c r="K9" s="532" t="s">
        <v>646</v>
      </c>
      <c r="L9" s="532" t="s">
        <v>647</v>
      </c>
      <c r="M9" s="534" t="s">
        <v>648</v>
      </c>
      <c r="N9" s="535" t="s">
        <v>649</v>
      </c>
      <c r="O9" s="534" t="s">
        <v>650</v>
      </c>
      <c r="P9" s="511"/>
      <c r="Q9" s="511"/>
    </row>
    <row r="10" spans="1:19" ht="85.8" customHeight="1">
      <c r="A10" s="536" t="str">
        <f>([6]CONTEXTO!A8&amp;" "&amp;[6]CONTEXTO!A9)</f>
        <v xml:space="preserve">PROCESO: GESTIÓN ESTRATEGICA DE LAS COMUNCIACIONES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10" s="537" t="str">
        <f>[6]DESCRIPCION!A10</f>
        <v>Posibilidad de solicitud y/o recibimiento de dadivas para filtrar información en beneficio propio y/o de un tercero</v>
      </c>
      <c r="C10" s="538" t="str">
        <f>'[6]IDENTIFICACION DE RIESGOS'!F10</f>
        <v>CORRUPCION</v>
      </c>
      <c r="D10" s="537" t="str">
        <f>[6]DESCRIPCION!D10</f>
        <v>Deficiente apropiación de los valores y principios institucionales</v>
      </c>
      <c r="E10" s="538" t="str">
        <f>'[6]VALORACIÓN RIESGOS RESIDUAL'!E14:G14</f>
        <v>Improbable</v>
      </c>
      <c r="F10" s="538" t="str">
        <f>'[6]VALORACIÓN RIESGOS RESIDUAL'!J14</f>
        <v>Mayor</v>
      </c>
      <c r="G10" s="537" t="str">
        <f>'[6]VALORACIÓN RIESGOS RESIDUAL'!K11</f>
        <v>ALTA</v>
      </c>
      <c r="H10" s="537" t="s">
        <v>159</v>
      </c>
      <c r="I10" s="539" t="str">
        <f>[6]DOFA!G44</f>
        <v>F1, A1 Realizar la promoción apropiación y socialización del Código de Integridad y Buen Gobierno, para potencializar la política de transparencia al interior del proceso.</v>
      </c>
      <c r="J10" s="539" t="s">
        <v>323</v>
      </c>
      <c r="K10" s="537" t="s">
        <v>155</v>
      </c>
      <c r="L10" s="539" t="s">
        <v>192</v>
      </c>
      <c r="M10" s="540" t="s">
        <v>324</v>
      </c>
      <c r="N10" s="541" t="s">
        <v>651</v>
      </c>
      <c r="O10" s="542">
        <v>1</v>
      </c>
      <c r="P10" s="511"/>
      <c r="Q10" s="511"/>
    </row>
    <row r="11" spans="1:19" ht="30.6" customHeight="1">
      <c r="A11" s="543"/>
      <c r="B11" s="544"/>
      <c r="C11" s="544"/>
      <c r="D11" s="545"/>
      <c r="E11" s="544"/>
      <c r="F11" s="544"/>
      <c r="G11" s="544"/>
      <c r="H11" s="546"/>
      <c r="I11" s="547" t="str">
        <f>[6]DOFA!G45</f>
        <v>F2, A1 Realizar consejos de redacción de manera periodica para verificar la confidencialidad de la información</v>
      </c>
      <c r="J11" s="547" t="s">
        <v>304</v>
      </c>
      <c r="K11" s="544"/>
      <c r="L11" s="547" t="s">
        <v>192</v>
      </c>
      <c r="M11" s="548"/>
      <c r="N11" s="549" t="s">
        <v>652</v>
      </c>
      <c r="O11" s="544"/>
      <c r="P11" s="511"/>
      <c r="Q11" s="511"/>
    </row>
    <row r="12" spans="1:19" ht="75.599999999999994" customHeight="1">
      <c r="A12" s="543"/>
      <c r="B12" s="544"/>
      <c r="C12" s="544"/>
      <c r="D12" s="547" t="str">
        <f>[6]DESCRIPCION!D12</f>
        <v>Deficientes controles para el manejo de la  información</v>
      </c>
      <c r="E12" s="544"/>
      <c r="F12" s="544"/>
      <c r="G12" s="544"/>
      <c r="H12" s="550"/>
      <c r="I12" s="551"/>
      <c r="J12" s="545"/>
      <c r="K12" s="544"/>
      <c r="L12" s="545"/>
      <c r="M12" s="548"/>
      <c r="N12" s="545"/>
      <c r="O12" s="544"/>
      <c r="P12" s="511"/>
      <c r="Q12" s="511"/>
    </row>
    <row r="13" spans="1:19" ht="59.4" customHeight="1">
      <c r="A13" s="552"/>
      <c r="B13" s="545"/>
      <c r="C13" s="545"/>
      <c r="D13" s="545"/>
      <c r="E13" s="545"/>
      <c r="F13" s="545"/>
      <c r="G13" s="545"/>
      <c r="H13" s="553" t="s">
        <v>157</v>
      </c>
      <c r="I13" s="554" t="str">
        <f>[6]DOFA!E45</f>
        <v xml:space="preserve"> D4, A1 Presentar las denuncias pertinentes a los entes de control, según proceda y revisar las sanciones administrativas</v>
      </c>
      <c r="J13" s="555" t="s">
        <v>184</v>
      </c>
      <c r="K13" s="545"/>
      <c r="L13" s="556" t="s">
        <v>158</v>
      </c>
      <c r="M13" s="557"/>
      <c r="N13" s="556" t="s">
        <v>544</v>
      </c>
      <c r="O13" s="545"/>
      <c r="P13" s="511"/>
      <c r="Q13" s="511"/>
    </row>
    <row r="14" spans="1:19" ht="45" customHeight="1" thickBot="1">
      <c r="A14" s="558" t="s">
        <v>151</v>
      </c>
      <c r="B14" s="559" t="s">
        <v>638</v>
      </c>
      <c r="C14" s="559" t="s">
        <v>639</v>
      </c>
      <c r="D14" s="559" t="s">
        <v>152</v>
      </c>
      <c r="E14" s="560" t="s">
        <v>640</v>
      </c>
      <c r="F14" s="560" t="s">
        <v>641</v>
      </c>
      <c r="G14" s="560" t="s">
        <v>642</v>
      </c>
      <c r="H14" s="560" t="s">
        <v>643</v>
      </c>
      <c r="I14" s="560" t="s">
        <v>644</v>
      </c>
      <c r="J14" s="559" t="s">
        <v>645</v>
      </c>
      <c r="K14" s="559" t="s">
        <v>646</v>
      </c>
      <c r="L14" s="559" t="s">
        <v>647</v>
      </c>
      <c r="M14" s="561" t="s">
        <v>648</v>
      </c>
      <c r="N14" s="562" t="s">
        <v>653</v>
      </c>
      <c r="O14" s="562" t="s">
        <v>654</v>
      </c>
      <c r="P14" s="562" t="s">
        <v>655</v>
      </c>
      <c r="Q14" s="562" t="s">
        <v>656</v>
      </c>
      <c r="R14" s="562" t="s">
        <v>657</v>
      </c>
      <c r="S14" s="562" t="s">
        <v>658</v>
      </c>
    </row>
    <row r="15" spans="1:19" ht="93.6" customHeight="1">
      <c r="A15" s="563" t="s">
        <v>234</v>
      </c>
      <c r="B15" s="564" t="s">
        <v>337</v>
      </c>
      <c r="C15" s="565" t="s">
        <v>153</v>
      </c>
      <c r="D15" s="566" t="s">
        <v>338</v>
      </c>
      <c r="E15" s="565" t="s">
        <v>137</v>
      </c>
      <c r="F15" s="567" t="s">
        <v>90</v>
      </c>
      <c r="G15" s="564" t="s">
        <v>1</v>
      </c>
      <c r="H15" s="567" t="s">
        <v>154</v>
      </c>
      <c r="I15" s="568" t="s">
        <v>283</v>
      </c>
      <c r="J15" s="568" t="s">
        <v>193</v>
      </c>
      <c r="K15" s="569" t="s">
        <v>190</v>
      </c>
      <c r="L15" s="568" t="s">
        <v>189</v>
      </c>
      <c r="M15" s="570" t="s">
        <v>277</v>
      </c>
      <c r="N15" s="571" t="s">
        <v>659</v>
      </c>
      <c r="O15" s="571" t="s">
        <v>660</v>
      </c>
      <c r="P15" s="572" t="s">
        <v>661</v>
      </c>
      <c r="Q15" s="572" t="s">
        <v>662</v>
      </c>
      <c r="R15" s="572" t="s">
        <v>663</v>
      </c>
      <c r="S15" s="573" t="s">
        <v>664</v>
      </c>
    </row>
    <row r="16" spans="1:19" ht="69.599999999999994" customHeight="1">
      <c r="A16" s="563"/>
      <c r="B16" s="574"/>
      <c r="C16" s="575"/>
      <c r="D16" s="576" t="s">
        <v>282</v>
      </c>
      <c r="E16" s="575"/>
      <c r="F16" s="577"/>
      <c r="G16" s="574"/>
      <c r="H16" s="577"/>
      <c r="I16" s="578" t="s">
        <v>284</v>
      </c>
      <c r="J16" s="578" t="s">
        <v>278</v>
      </c>
      <c r="K16" s="578" t="s">
        <v>190</v>
      </c>
      <c r="L16" s="579" t="s">
        <v>192</v>
      </c>
      <c r="M16" s="580"/>
      <c r="N16" s="572" t="s">
        <v>665</v>
      </c>
      <c r="O16" s="572" t="s">
        <v>666</v>
      </c>
      <c r="P16" s="572" t="s">
        <v>667</v>
      </c>
      <c r="Q16" s="572" t="s">
        <v>668</v>
      </c>
      <c r="R16" s="572" t="s">
        <v>669</v>
      </c>
      <c r="S16" s="572" t="s">
        <v>670</v>
      </c>
    </row>
    <row r="17" spans="1:19" ht="67.8" customHeight="1">
      <c r="A17" s="563"/>
      <c r="B17" s="581"/>
      <c r="C17" s="582"/>
      <c r="D17" s="574"/>
      <c r="E17" s="582"/>
      <c r="F17" s="583"/>
      <c r="G17" s="581"/>
      <c r="H17" s="583"/>
      <c r="I17" s="584" t="s">
        <v>284</v>
      </c>
      <c r="J17" s="578" t="s">
        <v>279</v>
      </c>
      <c r="K17" s="578" t="s">
        <v>190</v>
      </c>
      <c r="L17" s="579" t="s">
        <v>280</v>
      </c>
      <c r="M17" s="585"/>
      <c r="N17" s="571" t="s">
        <v>671</v>
      </c>
      <c r="O17" s="572" t="s">
        <v>671</v>
      </c>
      <c r="P17" s="572" t="s">
        <v>672</v>
      </c>
      <c r="Q17" s="572" t="s">
        <v>673</v>
      </c>
      <c r="R17" s="572" t="s">
        <v>674</v>
      </c>
      <c r="S17" s="572" t="s">
        <v>675</v>
      </c>
    </row>
    <row r="18" spans="1:19" ht="95.4" customHeight="1">
      <c r="A18" s="563"/>
      <c r="B18" s="581"/>
      <c r="C18" s="582"/>
      <c r="D18" s="572" t="s">
        <v>235</v>
      </c>
      <c r="E18" s="582"/>
      <c r="F18" s="583"/>
      <c r="G18" s="581"/>
      <c r="H18" s="586"/>
      <c r="I18" s="587" t="s">
        <v>285</v>
      </c>
      <c r="J18" s="578" t="s">
        <v>191</v>
      </c>
      <c r="K18" s="588" t="s">
        <v>190</v>
      </c>
      <c r="L18" s="578" t="s">
        <v>189</v>
      </c>
      <c r="M18" s="585"/>
      <c r="N18" s="572" t="s">
        <v>676</v>
      </c>
      <c r="O18" s="572" t="s">
        <v>677</v>
      </c>
      <c r="P18" s="572" t="s">
        <v>678</v>
      </c>
      <c r="Q18" s="571" t="s">
        <v>678</v>
      </c>
      <c r="R18" s="571" t="s">
        <v>678</v>
      </c>
      <c r="S18" s="571" t="s">
        <v>678</v>
      </c>
    </row>
    <row r="19" spans="1:19" ht="33.6" customHeight="1">
      <c r="A19" s="563"/>
      <c r="B19" s="581"/>
      <c r="C19" s="582"/>
      <c r="D19" s="589"/>
      <c r="E19" s="582"/>
      <c r="F19" s="583"/>
      <c r="G19" s="585"/>
      <c r="H19" s="590" t="s">
        <v>157</v>
      </c>
      <c r="I19" s="591" t="s">
        <v>281</v>
      </c>
      <c r="J19" s="592"/>
      <c r="K19" s="578"/>
      <c r="L19" s="593"/>
      <c r="M19" s="585"/>
      <c r="N19" s="571"/>
      <c r="O19" s="571"/>
      <c r="P19" s="594"/>
      <c r="Q19" s="594"/>
      <c r="R19" s="594"/>
      <c r="S19" s="594"/>
    </row>
    <row r="20" spans="1:19" ht="45" customHeight="1" thickBot="1">
      <c r="A20" s="531" t="s">
        <v>151</v>
      </c>
      <c r="B20" s="532" t="s">
        <v>638</v>
      </c>
      <c r="C20" s="532" t="s">
        <v>639</v>
      </c>
      <c r="D20" s="532" t="s">
        <v>152</v>
      </c>
      <c r="E20" s="533" t="s">
        <v>640</v>
      </c>
      <c r="F20" s="533" t="s">
        <v>641</v>
      </c>
      <c r="G20" s="533" t="s">
        <v>642</v>
      </c>
      <c r="H20" s="533" t="s">
        <v>643</v>
      </c>
      <c r="I20" s="533" t="s">
        <v>644</v>
      </c>
      <c r="J20" s="532" t="s">
        <v>645</v>
      </c>
      <c r="K20" s="532" t="s">
        <v>646</v>
      </c>
      <c r="L20" s="532" t="s">
        <v>647</v>
      </c>
      <c r="M20" s="595" t="s">
        <v>648</v>
      </c>
      <c r="N20" s="511"/>
      <c r="O20" s="511"/>
      <c r="P20" s="511"/>
      <c r="Q20" s="511"/>
    </row>
    <row r="21" spans="1:19" ht="84" customHeight="1" thickBot="1">
      <c r="A21" s="536" t="s">
        <v>679</v>
      </c>
      <c r="B21" s="537" t="s">
        <v>355</v>
      </c>
      <c r="C21" s="538" t="s">
        <v>153</v>
      </c>
      <c r="D21" s="596" t="s">
        <v>356</v>
      </c>
      <c r="E21" s="538" t="s">
        <v>136</v>
      </c>
      <c r="F21" s="538" t="s">
        <v>64</v>
      </c>
      <c r="G21" s="537" t="s">
        <v>1</v>
      </c>
      <c r="H21" s="538" t="s">
        <v>154</v>
      </c>
      <c r="I21" s="596" t="s">
        <v>359</v>
      </c>
      <c r="J21" s="539" t="s">
        <v>339</v>
      </c>
      <c r="K21" s="539" t="s">
        <v>340</v>
      </c>
      <c r="L21" s="597">
        <v>45716</v>
      </c>
      <c r="M21" s="598" t="s">
        <v>182</v>
      </c>
      <c r="N21" s="511"/>
      <c r="O21" s="511"/>
      <c r="P21" s="511"/>
      <c r="Q21" s="511"/>
    </row>
    <row r="22" spans="1:19" ht="69.599999999999994" customHeight="1">
      <c r="A22" s="599"/>
      <c r="B22" s="544"/>
      <c r="C22" s="544"/>
      <c r="D22" s="600" t="s">
        <v>357</v>
      </c>
      <c r="E22" s="544"/>
      <c r="F22" s="544"/>
      <c r="G22" s="544"/>
      <c r="H22" s="544"/>
      <c r="I22" s="600" t="s">
        <v>360</v>
      </c>
      <c r="J22" s="556" t="s">
        <v>341</v>
      </c>
      <c r="K22" s="539" t="s">
        <v>342</v>
      </c>
      <c r="L22" s="556" t="s">
        <v>448</v>
      </c>
      <c r="M22" s="544"/>
      <c r="N22" s="511"/>
      <c r="O22" s="511"/>
      <c r="P22" s="511"/>
      <c r="Q22" s="511"/>
    </row>
    <row r="23" spans="1:19" ht="42.6" customHeight="1">
      <c r="A23" s="599"/>
      <c r="B23" s="544"/>
      <c r="C23" s="544"/>
      <c r="D23" s="600"/>
      <c r="E23" s="544"/>
      <c r="F23" s="544"/>
      <c r="G23" s="544"/>
      <c r="H23" s="544"/>
      <c r="I23" s="601" t="s">
        <v>361</v>
      </c>
      <c r="J23" s="556" t="s">
        <v>344</v>
      </c>
      <c r="K23" s="556" t="s">
        <v>345</v>
      </c>
      <c r="L23" s="556" t="s">
        <v>448</v>
      </c>
      <c r="M23" s="544"/>
      <c r="N23" s="511"/>
      <c r="O23" s="511"/>
      <c r="P23" s="511"/>
      <c r="Q23" s="511"/>
    </row>
    <row r="24" spans="1:19" ht="60.6" customHeight="1">
      <c r="A24" s="599"/>
      <c r="B24" s="544"/>
      <c r="C24" s="544"/>
      <c r="D24" s="600" t="s">
        <v>358</v>
      </c>
      <c r="E24" s="544"/>
      <c r="F24" s="544"/>
      <c r="G24" s="544"/>
      <c r="H24" s="545"/>
      <c r="I24" s="601" t="s">
        <v>362</v>
      </c>
      <c r="J24" s="556" t="s">
        <v>347</v>
      </c>
      <c r="K24" s="556" t="s">
        <v>348</v>
      </c>
      <c r="L24" s="556" t="s">
        <v>448</v>
      </c>
      <c r="M24" s="544"/>
      <c r="N24" s="511"/>
      <c r="O24" s="511"/>
      <c r="P24" s="511"/>
      <c r="Q24" s="511"/>
    </row>
    <row r="25" spans="1:19" ht="49.2" customHeight="1" thickBot="1">
      <c r="A25" s="602"/>
      <c r="B25" s="545"/>
      <c r="C25" s="545"/>
      <c r="D25" s="600"/>
      <c r="E25" s="545"/>
      <c r="F25" s="545"/>
      <c r="G25" s="545"/>
      <c r="H25" s="553" t="s">
        <v>157</v>
      </c>
      <c r="I25" s="603" t="s">
        <v>350</v>
      </c>
      <c r="J25" s="555" t="s">
        <v>351</v>
      </c>
      <c r="K25" s="556" t="s">
        <v>352</v>
      </c>
      <c r="L25" s="556" t="s">
        <v>448</v>
      </c>
      <c r="M25" s="545"/>
      <c r="N25" s="511"/>
      <c r="O25" s="511"/>
      <c r="P25" s="511"/>
      <c r="Q25" s="511"/>
    </row>
    <row r="26" spans="1:19" ht="45" customHeight="1" thickBot="1">
      <c r="A26" s="531" t="s">
        <v>151</v>
      </c>
      <c r="B26" s="532" t="s">
        <v>638</v>
      </c>
      <c r="C26" s="532" t="s">
        <v>639</v>
      </c>
      <c r="D26" s="532" t="s">
        <v>152</v>
      </c>
      <c r="E26" s="533" t="s">
        <v>640</v>
      </c>
      <c r="F26" s="533" t="s">
        <v>641</v>
      </c>
      <c r="G26" s="533" t="s">
        <v>642</v>
      </c>
      <c r="H26" s="533" t="s">
        <v>643</v>
      </c>
      <c r="I26" s="533" t="s">
        <v>644</v>
      </c>
      <c r="J26" s="532" t="s">
        <v>645</v>
      </c>
      <c r="K26" s="532" t="s">
        <v>646</v>
      </c>
      <c r="L26" s="532" t="s">
        <v>647</v>
      </c>
      <c r="M26" s="604" t="s">
        <v>648</v>
      </c>
      <c r="N26" s="605" t="s">
        <v>680</v>
      </c>
      <c r="O26" s="511"/>
      <c r="P26" s="511"/>
      <c r="Q26" s="511"/>
    </row>
    <row r="27" spans="1:19" ht="71.400000000000006" customHeight="1">
      <c r="A27" s="563" t="s">
        <v>681</v>
      </c>
      <c r="B27" s="564" t="s">
        <v>682</v>
      </c>
      <c r="C27" s="565" t="s">
        <v>153</v>
      </c>
      <c r="D27" s="566" t="s">
        <v>683</v>
      </c>
      <c r="E27" s="565" t="s">
        <v>137</v>
      </c>
      <c r="F27" s="567" t="s">
        <v>65</v>
      </c>
      <c r="G27" s="564" t="s">
        <v>0</v>
      </c>
      <c r="H27" s="567" t="s">
        <v>154</v>
      </c>
      <c r="I27" s="606" t="s">
        <v>684</v>
      </c>
      <c r="J27" s="572" t="s">
        <v>685</v>
      </c>
      <c r="K27" s="572" t="s">
        <v>686</v>
      </c>
      <c r="L27" s="572" t="s">
        <v>169</v>
      </c>
      <c r="M27" s="570" t="s">
        <v>687</v>
      </c>
      <c r="N27" s="607" t="s">
        <v>688</v>
      </c>
      <c r="O27" s="511"/>
      <c r="P27" s="511"/>
      <c r="Q27" s="511"/>
    </row>
    <row r="28" spans="1:19" ht="120" customHeight="1">
      <c r="A28" s="563"/>
      <c r="B28" s="581"/>
      <c r="C28" s="582"/>
      <c r="D28" s="572" t="s">
        <v>689</v>
      </c>
      <c r="E28" s="582"/>
      <c r="F28" s="583"/>
      <c r="G28" s="581"/>
      <c r="H28" s="583"/>
      <c r="I28" s="608" t="s">
        <v>690</v>
      </c>
      <c r="J28" s="572" t="s">
        <v>691</v>
      </c>
      <c r="K28" s="572" t="s">
        <v>692</v>
      </c>
      <c r="L28" s="572" t="s">
        <v>693</v>
      </c>
      <c r="M28" s="585"/>
      <c r="N28" s="609" t="s">
        <v>694</v>
      </c>
      <c r="O28" s="511"/>
      <c r="P28" s="511"/>
      <c r="Q28" s="511"/>
    </row>
    <row r="29" spans="1:19" ht="91.8" customHeight="1">
      <c r="A29" s="563"/>
      <c r="B29" s="581"/>
      <c r="C29" s="582"/>
      <c r="D29" s="572" t="s">
        <v>695</v>
      </c>
      <c r="E29" s="582"/>
      <c r="F29" s="583"/>
      <c r="G29" s="581"/>
      <c r="H29" s="586"/>
      <c r="I29" s="610" t="s">
        <v>696</v>
      </c>
      <c r="J29" s="572" t="s">
        <v>697</v>
      </c>
      <c r="K29" s="572" t="s">
        <v>698</v>
      </c>
      <c r="L29" s="572" t="s">
        <v>169</v>
      </c>
      <c r="M29" s="585"/>
      <c r="N29" s="609" t="s">
        <v>699</v>
      </c>
      <c r="O29" s="511"/>
      <c r="P29" s="511"/>
      <c r="Q29" s="511"/>
    </row>
    <row r="30" spans="1:19" ht="64.8" customHeight="1">
      <c r="A30" s="563"/>
      <c r="B30" s="581"/>
      <c r="C30" s="582"/>
      <c r="D30" s="578"/>
      <c r="E30" s="582"/>
      <c r="F30" s="583"/>
      <c r="G30" s="585"/>
      <c r="H30" s="590" t="s">
        <v>157</v>
      </c>
      <c r="I30" s="611" t="s">
        <v>700</v>
      </c>
      <c r="J30" s="572" t="s">
        <v>701</v>
      </c>
      <c r="K30" s="572" t="s">
        <v>686</v>
      </c>
      <c r="L30" s="572" t="s">
        <v>702</v>
      </c>
      <c r="M30" s="585"/>
      <c r="N30" s="607" t="s">
        <v>703</v>
      </c>
      <c r="O30" s="511"/>
      <c r="P30" s="511"/>
      <c r="Q30" s="511"/>
    </row>
    <row r="31" spans="1:19" ht="15" customHeight="1" thickBot="1">
      <c r="A31" s="558" t="s">
        <v>151</v>
      </c>
      <c r="B31" s="559" t="s">
        <v>638</v>
      </c>
      <c r="C31" s="559" t="s">
        <v>639</v>
      </c>
      <c r="D31" s="559" t="s">
        <v>152</v>
      </c>
      <c r="E31" s="560" t="s">
        <v>640</v>
      </c>
      <c r="F31" s="560" t="s">
        <v>641</v>
      </c>
      <c r="G31" s="560" t="s">
        <v>642</v>
      </c>
      <c r="H31" s="560" t="s">
        <v>643</v>
      </c>
      <c r="I31" s="560" t="s">
        <v>644</v>
      </c>
      <c r="J31" s="559" t="s">
        <v>645</v>
      </c>
      <c r="K31" s="559" t="s">
        <v>646</v>
      </c>
      <c r="L31" s="559" t="s">
        <v>647</v>
      </c>
      <c r="M31" s="561" t="s">
        <v>648</v>
      </c>
      <c r="N31" s="612" t="s">
        <v>704</v>
      </c>
      <c r="O31" s="511"/>
      <c r="P31" s="511"/>
      <c r="Q31" s="511"/>
    </row>
    <row r="32" spans="1:19" ht="60" customHeight="1">
      <c r="A32" s="563" t="s">
        <v>266</v>
      </c>
      <c r="B32" s="564" t="s">
        <v>267</v>
      </c>
      <c r="C32" s="565" t="s">
        <v>153</v>
      </c>
      <c r="D32" s="613" t="s">
        <v>363</v>
      </c>
      <c r="E32" s="565" t="s">
        <v>138</v>
      </c>
      <c r="F32" s="567" t="s">
        <v>65</v>
      </c>
      <c r="G32" s="564" t="s">
        <v>0</v>
      </c>
      <c r="H32" s="567" t="s">
        <v>159</v>
      </c>
      <c r="I32" s="614" t="s">
        <v>271</v>
      </c>
      <c r="J32" s="579" t="s">
        <v>257</v>
      </c>
      <c r="K32" s="578" t="s">
        <v>258</v>
      </c>
      <c r="L32" s="578" t="s">
        <v>178</v>
      </c>
      <c r="M32" s="615" t="s">
        <v>259</v>
      </c>
      <c r="N32" s="572" t="s">
        <v>705</v>
      </c>
      <c r="O32" s="511"/>
      <c r="P32" s="511"/>
      <c r="Q32" s="511"/>
    </row>
    <row r="33" spans="1:17" ht="48" customHeight="1">
      <c r="A33" s="563"/>
      <c r="B33" s="581"/>
      <c r="C33" s="582"/>
      <c r="D33" s="571" t="s">
        <v>221</v>
      </c>
      <c r="E33" s="582"/>
      <c r="F33" s="583"/>
      <c r="G33" s="581"/>
      <c r="H33" s="583"/>
      <c r="I33" s="589" t="s">
        <v>272</v>
      </c>
      <c r="J33" s="578" t="s">
        <v>260</v>
      </c>
      <c r="K33" s="578" t="s">
        <v>258</v>
      </c>
      <c r="L33" s="578" t="s">
        <v>168</v>
      </c>
      <c r="M33" s="616"/>
      <c r="N33" s="572" t="s">
        <v>706</v>
      </c>
      <c r="O33" s="511"/>
      <c r="P33" s="511"/>
      <c r="Q33" s="511"/>
    </row>
    <row r="34" spans="1:17" ht="90.6" customHeight="1" thickBot="1">
      <c r="A34" s="563"/>
      <c r="B34" s="581"/>
      <c r="C34" s="582"/>
      <c r="D34" s="589"/>
      <c r="E34" s="582"/>
      <c r="F34" s="583"/>
      <c r="G34" s="585"/>
      <c r="H34" s="590" t="s">
        <v>157</v>
      </c>
      <c r="I34" s="617" t="s">
        <v>261</v>
      </c>
      <c r="J34" s="592" t="s">
        <v>262</v>
      </c>
      <c r="K34" s="578" t="s">
        <v>258</v>
      </c>
      <c r="L34" s="578"/>
      <c r="M34" s="616"/>
      <c r="N34" s="618"/>
      <c r="O34" s="511"/>
      <c r="P34" s="511"/>
      <c r="Q34" s="511"/>
    </row>
    <row r="35" spans="1:17" ht="64.8" customHeight="1">
      <c r="A35" s="563"/>
      <c r="B35" s="581" t="s">
        <v>268</v>
      </c>
      <c r="C35" s="582" t="s">
        <v>153</v>
      </c>
      <c r="D35" s="571" t="s">
        <v>269</v>
      </c>
      <c r="E35" s="582" t="s">
        <v>140</v>
      </c>
      <c r="F35" s="583" t="s">
        <v>65</v>
      </c>
      <c r="G35" s="582" t="s">
        <v>0</v>
      </c>
      <c r="H35" s="567" t="s">
        <v>159</v>
      </c>
      <c r="I35" s="619" t="s">
        <v>273</v>
      </c>
      <c r="J35" s="578" t="s">
        <v>263</v>
      </c>
      <c r="K35" s="578" t="s">
        <v>258</v>
      </c>
      <c r="L35" s="578" t="s">
        <v>264</v>
      </c>
      <c r="M35" s="616"/>
      <c r="N35" s="572" t="s">
        <v>707</v>
      </c>
      <c r="O35" s="511"/>
      <c r="P35" s="511"/>
      <c r="Q35" s="511"/>
    </row>
    <row r="36" spans="1:17" ht="58.8" customHeight="1">
      <c r="A36" s="563"/>
      <c r="B36" s="581"/>
      <c r="C36" s="582"/>
      <c r="D36" s="571" t="s">
        <v>270</v>
      </c>
      <c r="E36" s="582"/>
      <c r="F36" s="583"/>
      <c r="G36" s="582"/>
      <c r="H36" s="583"/>
      <c r="I36" s="589" t="s">
        <v>274</v>
      </c>
      <c r="J36" s="578" t="s">
        <v>265</v>
      </c>
      <c r="K36" s="578" t="s">
        <v>258</v>
      </c>
      <c r="L36" s="578" t="s">
        <v>264</v>
      </c>
      <c r="M36" s="616"/>
      <c r="N36" s="572" t="s">
        <v>708</v>
      </c>
      <c r="O36" s="511"/>
      <c r="P36" s="511"/>
      <c r="Q36" s="511"/>
    </row>
    <row r="37" spans="1:17" ht="53.4" customHeight="1" thickBot="1">
      <c r="A37" s="563"/>
      <c r="B37" s="581"/>
      <c r="C37" s="582"/>
      <c r="D37" s="589"/>
      <c r="E37" s="582"/>
      <c r="F37" s="583"/>
      <c r="G37" s="582"/>
      <c r="H37" s="620" t="s">
        <v>157</v>
      </c>
      <c r="I37" s="617" t="s">
        <v>261</v>
      </c>
      <c r="J37" s="592" t="s">
        <v>262</v>
      </c>
      <c r="K37" s="578" t="s">
        <v>258</v>
      </c>
      <c r="L37" s="578"/>
      <c r="M37" s="580"/>
      <c r="N37" s="618"/>
      <c r="O37" s="511"/>
      <c r="P37" s="511"/>
      <c r="Q37" s="511"/>
    </row>
    <row r="38" spans="1:17" ht="36.6" customHeight="1" thickBot="1">
      <c r="A38" s="621" t="s">
        <v>151</v>
      </c>
      <c r="B38" s="622" t="s">
        <v>638</v>
      </c>
      <c r="C38" s="622" t="s">
        <v>639</v>
      </c>
      <c r="D38" s="622" t="s">
        <v>152</v>
      </c>
      <c r="E38" s="623" t="s">
        <v>640</v>
      </c>
      <c r="F38" s="623" t="s">
        <v>641</v>
      </c>
      <c r="G38" s="623" t="s">
        <v>642</v>
      </c>
      <c r="H38" s="623" t="s">
        <v>643</v>
      </c>
      <c r="I38" s="623" t="s">
        <v>644</v>
      </c>
      <c r="J38" s="622" t="s">
        <v>645</v>
      </c>
      <c r="K38" s="622" t="s">
        <v>646</v>
      </c>
      <c r="L38" s="622" t="s">
        <v>647</v>
      </c>
      <c r="M38" s="624" t="s">
        <v>648</v>
      </c>
      <c r="N38" s="625" t="s">
        <v>709</v>
      </c>
      <c r="O38" s="511"/>
      <c r="P38" s="511"/>
      <c r="Q38" s="511"/>
    </row>
    <row r="39" spans="1:17" ht="85.8" customHeight="1">
      <c r="A39" s="563" t="s">
        <v>710</v>
      </c>
      <c r="B39" s="626" t="s">
        <v>711</v>
      </c>
      <c r="C39" s="565" t="s">
        <v>153</v>
      </c>
      <c r="D39" s="613" t="s">
        <v>712</v>
      </c>
      <c r="E39" s="565" t="s">
        <v>137</v>
      </c>
      <c r="F39" s="567" t="s">
        <v>65</v>
      </c>
      <c r="G39" s="564" t="s">
        <v>0</v>
      </c>
      <c r="H39" s="627" t="s">
        <v>159</v>
      </c>
      <c r="I39" s="628" t="s">
        <v>713</v>
      </c>
      <c r="J39" s="628" t="s">
        <v>714</v>
      </c>
      <c r="K39" s="628" t="s">
        <v>715</v>
      </c>
      <c r="L39" s="629" t="s">
        <v>716</v>
      </c>
      <c r="M39" s="630" t="s">
        <v>687</v>
      </c>
      <c r="N39" s="631" t="s">
        <v>717</v>
      </c>
      <c r="O39" s="511"/>
      <c r="P39" s="511"/>
      <c r="Q39" s="511"/>
    </row>
    <row r="40" spans="1:17" ht="111" customHeight="1">
      <c r="A40" s="563"/>
      <c r="B40" s="632"/>
      <c r="C40" s="582"/>
      <c r="D40" s="571" t="s">
        <v>718</v>
      </c>
      <c r="E40" s="582"/>
      <c r="F40" s="583"/>
      <c r="G40" s="581"/>
      <c r="H40" s="544"/>
      <c r="I40" s="633" t="s">
        <v>719</v>
      </c>
      <c r="J40" s="633" t="s">
        <v>720</v>
      </c>
      <c r="K40" s="633" t="s">
        <v>715</v>
      </c>
      <c r="L40" s="634" t="s">
        <v>189</v>
      </c>
      <c r="M40" s="635"/>
      <c r="N40" s="631" t="s">
        <v>721</v>
      </c>
      <c r="O40" s="511"/>
      <c r="P40" s="511"/>
      <c r="Q40" s="511"/>
    </row>
    <row r="41" spans="1:17" ht="125.4" customHeight="1">
      <c r="A41" s="563"/>
      <c r="B41" s="632"/>
      <c r="C41" s="582"/>
      <c r="D41" s="571" t="s">
        <v>722</v>
      </c>
      <c r="E41" s="582"/>
      <c r="F41" s="583"/>
      <c r="G41" s="581"/>
      <c r="H41" s="545"/>
      <c r="I41" s="633" t="s">
        <v>723</v>
      </c>
      <c r="J41" s="633" t="s">
        <v>724</v>
      </c>
      <c r="K41" s="633" t="s">
        <v>715</v>
      </c>
      <c r="L41" s="634" t="s">
        <v>725</v>
      </c>
      <c r="M41" s="635"/>
      <c r="N41" s="631" t="s">
        <v>726</v>
      </c>
      <c r="O41" s="511"/>
      <c r="P41" s="511"/>
      <c r="Q41" s="511"/>
    </row>
    <row r="42" spans="1:17" ht="63.6" customHeight="1" thickBot="1">
      <c r="A42" s="563"/>
      <c r="B42" s="632"/>
      <c r="C42" s="636"/>
      <c r="D42" s="637"/>
      <c r="E42" s="636"/>
      <c r="F42" s="586"/>
      <c r="G42" s="638"/>
      <c r="H42" s="639" t="s">
        <v>157</v>
      </c>
      <c r="I42" s="640" t="s">
        <v>727</v>
      </c>
      <c r="J42" s="641" t="s">
        <v>728</v>
      </c>
      <c r="K42" s="641" t="s">
        <v>729</v>
      </c>
      <c r="L42" s="641" t="s">
        <v>730</v>
      </c>
      <c r="M42" s="635"/>
      <c r="N42" s="642" t="s">
        <v>731</v>
      </c>
      <c r="O42" s="511"/>
      <c r="P42" s="511"/>
      <c r="Q42" s="511"/>
    </row>
    <row r="43" spans="1:17" ht="178.8" customHeight="1">
      <c r="A43" s="643"/>
      <c r="B43" s="644" t="s">
        <v>732</v>
      </c>
      <c r="C43" s="618" t="s">
        <v>153</v>
      </c>
      <c r="D43" s="644" t="s">
        <v>733</v>
      </c>
      <c r="E43" s="618" t="s">
        <v>137</v>
      </c>
      <c r="F43" s="645" t="s">
        <v>65</v>
      </c>
      <c r="G43" s="572" t="s">
        <v>0</v>
      </c>
      <c r="H43" s="646" t="s">
        <v>159</v>
      </c>
      <c r="I43" s="647" t="s">
        <v>734</v>
      </c>
      <c r="J43" s="648" t="s">
        <v>714</v>
      </c>
      <c r="K43" s="628" t="s">
        <v>735</v>
      </c>
      <c r="L43" s="649" t="s">
        <v>178</v>
      </c>
      <c r="M43" s="650" t="s">
        <v>687</v>
      </c>
      <c r="N43" s="651" t="s">
        <v>736</v>
      </c>
      <c r="O43" s="511"/>
      <c r="P43" s="511"/>
      <c r="Q43" s="511"/>
    </row>
    <row r="44" spans="1:17" ht="36.6" customHeight="1">
      <c r="A44" s="558" t="s">
        <v>151</v>
      </c>
      <c r="B44" s="559" t="s">
        <v>638</v>
      </c>
      <c r="C44" s="559" t="s">
        <v>639</v>
      </c>
      <c r="D44" s="559" t="s">
        <v>152</v>
      </c>
      <c r="E44" s="560" t="s">
        <v>640</v>
      </c>
      <c r="F44" s="560" t="s">
        <v>641</v>
      </c>
      <c r="G44" s="560" t="s">
        <v>642</v>
      </c>
      <c r="H44" s="560" t="s">
        <v>643</v>
      </c>
      <c r="I44" s="560" t="s">
        <v>644</v>
      </c>
      <c r="J44" s="559" t="s">
        <v>645</v>
      </c>
      <c r="K44" s="559" t="s">
        <v>646</v>
      </c>
      <c r="L44" s="559" t="s">
        <v>647</v>
      </c>
      <c r="M44" s="652" t="s">
        <v>648</v>
      </c>
      <c r="N44" s="653" t="s">
        <v>737</v>
      </c>
      <c r="O44" s="511"/>
      <c r="P44" s="511"/>
      <c r="Q44" s="511"/>
    </row>
    <row r="45" spans="1:17" ht="39.6" customHeight="1">
      <c r="A45" s="654" t="s">
        <v>738</v>
      </c>
      <c r="B45" s="581" t="s">
        <v>739</v>
      </c>
      <c r="C45" s="582" t="s">
        <v>153</v>
      </c>
      <c r="D45" s="581" t="s">
        <v>740</v>
      </c>
      <c r="E45" s="582" t="s">
        <v>140</v>
      </c>
      <c r="F45" s="583" t="s">
        <v>65</v>
      </c>
      <c r="G45" s="581" t="s">
        <v>0</v>
      </c>
      <c r="H45" s="583" t="s">
        <v>154</v>
      </c>
      <c r="I45" s="655" t="s">
        <v>741</v>
      </c>
      <c r="J45" s="655" t="s">
        <v>742</v>
      </c>
      <c r="K45" s="655" t="s">
        <v>743</v>
      </c>
      <c r="L45" s="656">
        <v>45627</v>
      </c>
      <c r="M45" s="581" t="s">
        <v>744</v>
      </c>
      <c r="N45" s="657" t="s">
        <v>745</v>
      </c>
      <c r="O45" s="511"/>
      <c r="P45" s="511"/>
      <c r="Q45" s="511"/>
    </row>
    <row r="46" spans="1:17" ht="27.6" customHeight="1">
      <c r="A46" s="654"/>
      <c r="B46" s="581"/>
      <c r="C46" s="582"/>
      <c r="D46" s="581"/>
      <c r="E46" s="582"/>
      <c r="F46" s="583"/>
      <c r="G46" s="581"/>
      <c r="H46" s="583"/>
      <c r="I46" s="655"/>
      <c r="J46" s="655"/>
      <c r="K46" s="655"/>
      <c r="L46" s="655"/>
      <c r="M46" s="581"/>
      <c r="N46" s="657"/>
      <c r="O46" s="511"/>
      <c r="P46" s="511"/>
      <c r="Q46" s="511"/>
    </row>
    <row r="47" spans="1:17" ht="20.399999999999999" customHeight="1">
      <c r="A47" s="654"/>
      <c r="B47" s="581"/>
      <c r="C47" s="582"/>
      <c r="D47" s="581"/>
      <c r="E47" s="582"/>
      <c r="F47" s="583"/>
      <c r="G47" s="581"/>
      <c r="H47" s="583"/>
      <c r="I47" s="655"/>
      <c r="J47" s="655"/>
      <c r="K47" s="655"/>
      <c r="L47" s="655"/>
      <c r="M47" s="581"/>
      <c r="N47" s="657"/>
      <c r="O47" s="511"/>
      <c r="P47" s="511"/>
      <c r="Q47" s="511"/>
    </row>
    <row r="48" spans="1:17" ht="37.200000000000003" customHeight="1">
      <c r="A48" s="654"/>
      <c r="B48" s="581"/>
      <c r="C48" s="582"/>
      <c r="D48" s="658"/>
      <c r="E48" s="659"/>
      <c r="F48" s="645"/>
      <c r="G48" s="572"/>
      <c r="H48" s="590" t="s">
        <v>157</v>
      </c>
      <c r="I48" s="591" t="s">
        <v>746</v>
      </c>
      <c r="J48" s="578" t="s">
        <v>747</v>
      </c>
      <c r="K48" s="578" t="s">
        <v>748</v>
      </c>
      <c r="L48" s="578"/>
      <c r="M48" s="572" t="s">
        <v>749</v>
      </c>
      <c r="N48" s="659"/>
      <c r="O48" s="511"/>
      <c r="P48" s="511"/>
      <c r="Q48" s="511"/>
    </row>
    <row r="49" spans="1:17" ht="15" customHeight="1">
      <c r="A49" s="654"/>
      <c r="B49" s="581" t="s">
        <v>750</v>
      </c>
      <c r="C49" s="582" t="s">
        <v>583</v>
      </c>
      <c r="D49" s="581" t="s">
        <v>751</v>
      </c>
      <c r="E49" s="582" t="s">
        <v>139</v>
      </c>
      <c r="F49" s="583" t="s">
        <v>65</v>
      </c>
      <c r="G49" s="582" t="s">
        <v>0</v>
      </c>
      <c r="H49" s="583" t="s">
        <v>154</v>
      </c>
      <c r="I49" s="655" t="s">
        <v>752</v>
      </c>
      <c r="J49" s="655" t="s">
        <v>753</v>
      </c>
      <c r="K49" s="655" t="s">
        <v>743</v>
      </c>
      <c r="L49" s="655" t="s">
        <v>754</v>
      </c>
      <c r="M49" s="581" t="s">
        <v>755</v>
      </c>
      <c r="N49" s="660" t="s">
        <v>756</v>
      </c>
      <c r="O49" s="511"/>
      <c r="P49" s="511"/>
      <c r="Q49" s="511"/>
    </row>
    <row r="50" spans="1:17" ht="30.6" customHeight="1">
      <c r="A50" s="654"/>
      <c r="B50" s="581"/>
      <c r="C50" s="582"/>
      <c r="D50" s="581"/>
      <c r="E50" s="582"/>
      <c r="F50" s="583"/>
      <c r="G50" s="582"/>
      <c r="H50" s="583"/>
      <c r="I50" s="655"/>
      <c r="J50" s="655"/>
      <c r="K50" s="655"/>
      <c r="L50" s="655"/>
      <c r="M50" s="581"/>
      <c r="N50" s="661"/>
      <c r="O50" s="511"/>
      <c r="P50" s="511"/>
      <c r="Q50" s="511"/>
    </row>
    <row r="51" spans="1:17" ht="42" customHeight="1">
      <c r="A51" s="654"/>
      <c r="B51" s="581"/>
      <c r="C51" s="582"/>
      <c r="D51" s="572" t="s">
        <v>757</v>
      </c>
      <c r="E51" s="582"/>
      <c r="F51" s="583"/>
      <c r="G51" s="582"/>
      <c r="H51" s="583"/>
      <c r="I51" s="655"/>
      <c r="J51" s="655"/>
      <c r="K51" s="655"/>
      <c r="L51" s="655"/>
      <c r="M51" s="581"/>
      <c r="N51" s="662"/>
      <c r="O51" s="511"/>
      <c r="P51" s="511"/>
      <c r="Q51" s="511"/>
    </row>
    <row r="52" spans="1:17" ht="40.799999999999997" customHeight="1">
      <c r="A52" s="654"/>
      <c r="B52" s="581"/>
      <c r="C52" s="582"/>
      <c r="D52" s="572"/>
      <c r="E52" s="659"/>
      <c r="F52" s="645"/>
      <c r="G52" s="618"/>
      <c r="H52" s="620" t="s">
        <v>157</v>
      </c>
      <c r="I52" s="591" t="s">
        <v>746</v>
      </c>
      <c r="J52" s="578" t="s">
        <v>747</v>
      </c>
      <c r="K52" s="578" t="s">
        <v>748</v>
      </c>
      <c r="L52" s="578"/>
      <c r="M52" s="572" t="s">
        <v>749</v>
      </c>
      <c r="N52" s="659"/>
      <c r="O52" s="511"/>
      <c r="P52" s="511"/>
      <c r="Q52" s="511"/>
    </row>
    <row r="53" spans="1:17" ht="15" customHeight="1">
      <c r="A53" s="654"/>
      <c r="B53" s="581" t="s">
        <v>758</v>
      </c>
      <c r="C53" s="582" t="s">
        <v>583</v>
      </c>
      <c r="D53" s="581" t="s">
        <v>751</v>
      </c>
      <c r="E53" s="582" t="s">
        <v>139</v>
      </c>
      <c r="F53" s="583" t="s">
        <v>65</v>
      </c>
      <c r="G53" s="582" t="s">
        <v>0</v>
      </c>
      <c r="H53" s="583" t="s">
        <v>154</v>
      </c>
      <c r="I53" s="655" t="s">
        <v>759</v>
      </c>
      <c r="J53" s="655" t="s">
        <v>760</v>
      </c>
      <c r="K53" s="655" t="s">
        <v>743</v>
      </c>
      <c r="L53" s="655" t="s">
        <v>754</v>
      </c>
      <c r="M53" s="581" t="s">
        <v>755</v>
      </c>
      <c r="N53" s="660" t="s">
        <v>756</v>
      </c>
      <c r="O53" s="511"/>
      <c r="P53" s="511"/>
      <c r="Q53" s="511"/>
    </row>
    <row r="54" spans="1:17" ht="70.8" customHeight="1">
      <c r="A54" s="654"/>
      <c r="B54" s="581"/>
      <c r="C54" s="582"/>
      <c r="D54" s="581"/>
      <c r="E54" s="582"/>
      <c r="F54" s="583"/>
      <c r="G54" s="582"/>
      <c r="H54" s="583"/>
      <c r="I54" s="655"/>
      <c r="J54" s="655"/>
      <c r="K54" s="655"/>
      <c r="L54" s="655"/>
      <c r="M54" s="581"/>
      <c r="N54" s="661"/>
      <c r="O54" s="511"/>
      <c r="P54" s="511"/>
      <c r="Q54" s="511"/>
    </row>
    <row r="55" spans="1:17" ht="19.8" customHeight="1">
      <c r="A55" s="654"/>
      <c r="B55" s="581"/>
      <c r="C55" s="582"/>
      <c r="D55" s="581"/>
      <c r="E55" s="582"/>
      <c r="F55" s="583"/>
      <c r="G55" s="582"/>
      <c r="H55" s="583"/>
      <c r="I55" s="655"/>
      <c r="J55" s="655"/>
      <c r="K55" s="655"/>
      <c r="L55" s="655"/>
      <c r="M55" s="581"/>
      <c r="N55" s="662"/>
      <c r="O55" s="511"/>
      <c r="P55" s="511"/>
      <c r="Q55" s="511"/>
    </row>
    <row r="56" spans="1:17" ht="36" customHeight="1">
      <c r="A56" s="654"/>
      <c r="B56" s="581"/>
      <c r="C56" s="582"/>
      <c r="D56" s="658"/>
      <c r="E56" s="659"/>
      <c r="F56" s="645"/>
      <c r="G56" s="618"/>
      <c r="H56" s="590" t="s">
        <v>157</v>
      </c>
      <c r="I56" s="591" t="s">
        <v>746</v>
      </c>
      <c r="J56" s="578" t="s">
        <v>747</v>
      </c>
      <c r="K56" s="578" t="s">
        <v>748</v>
      </c>
      <c r="L56" s="578"/>
      <c r="M56" s="572" t="s">
        <v>749</v>
      </c>
      <c r="N56" s="663"/>
      <c r="O56" s="511"/>
      <c r="P56" s="511"/>
      <c r="Q56" s="511"/>
    </row>
    <row r="57" spans="1:17" ht="15" customHeight="1">
      <c r="A57" s="654"/>
      <c r="B57" s="581" t="s">
        <v>761</v>
      </c>
      <c r="C57" s="581" t="s">
        <v>294</v>
      </c>
      <c r="D57" s="581" t="s">
        <v>762</v>
      </c>
      <c r="E57" s="582" t="s">
        <v>139</v>
      </c>
      <c r="F57" s="583" t="s">
        <v>65</v>
      </c>
      <c r="G57" s="582" t="s">
        <v>0</v>
      </c>
      <c r="H57" s="583" t="s">
        <v>154</v>
      </c>
      <c r="I57" s="655" t="s">
        <v>763</v>
      </c>
      <c r="J57" s="655" t="s">
        <v>764</v>
      </c>
      <c r="K57" s="655" t="s">
        <v>748</v>
      </c>
      <c r="L57" s="656">
        <v>45627</v>
      </c>
      <c r="M57" s="581" t="s">
        <v>765</v>
      </c>
      <c r="N57" s="660" t="s">
        <v>766</v>
      </c>
      <c r="O57" s="511"/>
      <c r="P57" s="511"/>
      <c r="Q57" s="511"/>
    </row>
    <row r="58" spans="1:17" ht="50.4" customHeight="1">
      <c r="A58" s="654"/>
      <c r="B58" s="581"/>
      <c r="C58" s="581"/>
      <c r="D58" s="581"/>
      <c r="E58" s="582"/>
      <c r="F58" s="583"/>
      <c r="G58" s="582"/>
      <c r="H58" s="583"/>
      <c r="I58" s="655"/>
      <c r="J58" s="655"/>
      <c r="K58" s="655"/>
      <c r="L58" s="655"/>
      <c r="M58" s="581"/>
      <c r="N58" s="662"/>
      <c r="O58" s="511"/>
      <c r="P58" s="511"/>
      <c r="Q58" s="511"/>
    </row>
    <row r="59" spans="1:17" ht="93" customHeight="1">
      <c r="A59" s="654"/>
      <c r="B59" s="581"/>
      <c r="C59" s="581"/>
      <c r="D59" s="572" t="s">
        <v>767</v>
      </c>
      <c r="E59" s="582"/>
      <c r="F59" s="583"/>
      <c r="G59" s="582"/>
      <c r="H59" s="583"/>
      <c r="I59" s="578" t="s">
        <v>768</v>
      </c>
      <c r="J59" s="578" t="s">
        <v>769</v>
      </c>
      <c r="K59" s="578" t="s">
        <v>748</v>
      </c>
      <c r="L59" s="664">
        <v>45627</v>
      </c>
      <c r="M59" s="572" t="s">
        <v>744</v>
      </c>
      <c r="N59" s="644" t="s">
        <v>770</v>
      </c>
      <c r="O59" s="511"/>
      <c r="P59" s="511"/>
      <c r="Q59" s="511"/>
    </row>
    <row r="60" spans="1:17" ht="24.6" thickBot="1">
      <c r="A60" s="654"/>
      <c r="B60" s="581"/>
      <c r="C60" s="581"/>
      <c r="D60" s="658"/>
      <c r="E60" s="659"/>
      <c r="F60" s="645"/>
      <c r="G60" s="618"/>
      <c r="H60" s="590" t="s">
        <v>157</v>
      </c>
      <c r="I60" s="591"/>
      <c r="J60" s="578"/>
      <c r="K60" s="578"/>
      <c r="L60" s="578"/>
      <c r="M60" s="572"/>
      <c r="N60" s="663"/>
      <c r="O60" s="511"/>
      <c r="P60" s="511"/>
      <c r="Q60" s="511"/>
    </row>
    <row r="61" spans="1:17" ht="36.6" customHeight="1" thickBot="1">
      <c r="A61" s="558" t="s">
        <v>151</v>
      </c>
      <c r="B61" s="559" t="s">
        <v>638</v>
      </c>
      <c r="C61" s="559" t="s">
        <v>639</v>
      </c>
      <c r="D61" s="559" t="s">
        <v>152</v>
      </c>
      <c r="E61" s="560" t="s">
        <v>640</v>
      </c>
      <c r="F61" s="560" t="s">
        <v>641</v>
      </c>
      <c r="G61" s="560" t="s">
        <v>642</v>
      </c>
      <c r="H61" s="560" t="s">
        <v>643</v>
      </c>
      <c r="I61" s="560" t="s">
        <v>644</v>
      </c>
      <c r="J61" s="559" t="s">
        <v>645</v>
      </c>
      <c r="K61" s="559" t="s">
        <v>646</v>
      </c>
      <c r="L61" s="559" t="s">
        <v>647</v>
      </c>
      <c r="M61" s="652" t="s">
        <v>648</v>
      </c>
      <c r="N61" s="665" t="s">
        <v>771</v>
      </c>
      <c r="O61" s="511"/>
      <c r="P61" s="511"/>
      <c r="Q61" s="511"/>
    </row>
    <row r="62" spans="1:17" ht="148.80000000000001" customHeight="1">
      <c r="A62" s="563" t="s">
        <v>407</v>
      </c>
      <c r="B62" s="581" t="s">
        <v>226</v>
      </c>
      <c r="C62" s="582" t="s">
        <v>153</v>
      </c>
      <c r="D62" s="572" t="s">
        <v>227</v>
      </c>
      <c r="E62" s="582" t="s">
        <v>138</v>
      </c>
      <c r="F62" s="583" t="s">
        <v>65</v>
      </c>
      <c r="G62" s="581" t="s">
        <v>0</v>
      </c>
      <c r="H62" s="583" t="s">
        <v>154</v>
      </c>
      <c r="I62" s="666" t="s">
        <v>408</v>
      </c>
      <c r="J62" s="667" t="s">
        <v>170</v>
      </c>
      <c r="K62" s="667" t="s">
        <v>171</v>
      </c>
      <c r="L62" s="667" t="s">
        <v>399</v>
      </c>
      <c r="M62" s="668" t="s">
        <v>400</v>
      </c>
      <c r="N62" s="669" t="s">
        <v>772</v>
      </c>
      <c r="O62" s="511"/>
      <c r="P62" s="511"/>
      <c r="Q62" s="511"/>
    </row>
    <row r="63" spans="1:17" ht="192" customHeight="1">
      <c r="A63" s="563"/>
      <c r="B63" s="581"/>
      <c r="C63" s="582"/>
      <c r="D63" s="572" t="s">
        <v>228</v>
      </c>
      <c r="E63" s="582"/>
      <c r="F63" s="583"/>
      <c r="G63" s="581"/>
      <c r="H63" s="583"/>
      <c r="I63" s="666" t="s">
        <v>409</v>
      </c>
      <c r="J63" s="667" t="s">
        <v>170</v>
      </c>
      <c r="K63" s="667" t="s">
        <v>171</v>
      </c>
      <c r="L63" s="667" t="s">
        <v>401</v>
      </c>
      <c r="M63" s="670"/>
      <c r="N63" s="669" t="s">
        <v>773</v>
      </c>
      <c r="O63" s="511"/>
      <c r="P63" s="511"/>
      <c r="Q63" s="511"/>
    </row>
    <row r="64" spans="1:17" ht="63.6" customHeight="1">
      <c r="A64" s="563"/>
      <c r="B64" s="581"/>
      <c r="C64" s="582"/>
      <c r="D64" s="578"/>
      <c r="E64" s="582"/>
      <c r="F64" s="583"/>
      <c r="G64" s="581"/>
      <c r="H64" s="590" t="s">
        <v>157</v>
      </c>
      <c r="I64" s="671" t="s">
        <v>229</v>
      </c>
      <c r="J64" s="667" t="s">
        <v>172</v>
      </c>
      <c r="K64" s="672" t="s">
        <v>171</v>
      </c>
      <c r="L64" s="667" t="s">
        <v>173</v>
      </c>
      <c r="M64" s="670"/>
      <c r="N64" s="673" t="s">
        <v>440</v>
      </c>
      <c r="O64" s="511"/>
      <c r="P64" s="511"/>
      <c r="Q64" s="511"/>
    </row>
    <row r="65" spans="1:17" ht="191.4" customHeight="1">
      <c r="A65" s="563"/>
      <c r="B65" s="581" t="s">
        <v>230</v>
      </c>
      <c r="C65" s="582" t="s">
        <v>153</v>
      </c>
      <c r="D65" s="572" t="s">
        <v>231</v>
      </c>
      <c r="E65" s="582" t="s">
        <v>139</v>
      </c>
      <c r="F65" s="583" t="s">
        <v>64</v>
      </c>
      <c r="G65" s="582" t="s">
        <v>0</v>
      </c>
      <c r="H65" s="583" t="s">
        <v>154</v>
      </c>
      <c r="I65" s="666" t="s">
        <v>275</v>
      </c>
      <c r="J65" s="667" t="s">
        <v>185</v>
      </c>
      <c r="K65" s="674" t="s">
        <v>402</v>
      </c>
      <c r="L65" s="667" t="s">
        <v>403</v>
      </c>
      <c r="M65" s="670" t="s">
        <v>400</v>
      </c>
      <c r="N65" s="669" t="s">
        <v>774</v>
      </c>
      <c r="O65" s="511"/>
      <c r="P65" s="511"/>
      <c r="Q65" s="511"/>
    </row>
    <row r="66" spans="1:17" ht="271.2" customHeight="1">
      <c r="A66" s="563"/>
      <c r="B66" s="581"/>
      <c r="C66" s="582"/>
      <c r="D66" s="572" t="s">
        <v>233</v>
      </c>
      <c r="E66" s="582"/>
      <c r="F66" s="583"/>
      <c r="G66" s="582"/>
      <c r="H66" s="583"/>
      <c r="I66" s="666" t="s">
        <v>410</v>
      </c>
      <c r="J66" s="667" t="s">
        <v>186</v>
      </c>
      <c r="K66" s="674" t="s">
        <v>187</v>
      </c>
      <c r="L66" s="667" t="s">
        <v>404</v>
      </c>
      <c r="M66" s="670"/>
      <c r="N66" s="669" t="s">
        <v>775</v>
      </c>
      <c r="O66" s="511"/>
      <c r="P66" s="511"/>
      <c r="Q66" s="511"/>
    </row>
    <row r="67" spans="1:17" ht="162" customHeight="1">
      <c r="A67" s="563"/>
      <c r="B67" s="581"/>
      <c r="C67" s="582"/>
      <c r="D67" s="618"/>
      <c r="E67" s="582"/>
      <c r="F67" s="583"/>
      <c r="G67" s="582"/>
      <c r="H67" s="583"/>
      <c r="I67" s="666" t="s">
        <v>411</v>
      </c>
      <c r="J67" s="667" t="s">
        <v>174</v>
      </c>
      <c r="K67" s="667" t="s">
        <v>405</v>
      </c>
      <c r="L67" s="667" t="s">
        <v>406</v>
      </c>
      <c r="M67" s="670"/>
      <c r="N67" s="669" t="s">
        <v>776</v>
      </c>
      <c r="O67" s="511"/>
      <c r="P67" s="511"/>
      <c r="Q67" s="511"/>
    </row>
    <row r="68" spans="1:17" ht="78.599999999999994" customHeight="1" thickBot="1">
      <c r="A68" s="563"/>
      <c r="B68" s="581"/>
      <c r="C68" s="582"/>
      <c r="D68" s="572" t="s">
        <v>232</v>
      </c>
      <c r="E68" s="582"/>
      <c r="F68" s="583"/>
      <c r="G68" s="582"/>
      <c r="H68" s="590" t="s">
        <v>157</v>
      </c>
      <c r="I68" s="671" t="s">
        <v>229</v>
      </c>
      <c r="J68" s="667" t="s">
        <v>172</v>
      </c>
      <c r="K68" s="672" t="s">
        <v>171</v>
      </c>
      <c r="L68" s="667" t="s">
        <v>173</v>
      </c>
      <c r="M68" s="670"/>
      <c r="N68" s="675" t="s">
        <v>440</v>
      </c>
      <c r="O68" s="511"/>
      <c r="P68" s="511"/>
      <c r="Q68" s="511"/>
    </row>
    <row r="69" spans="1:17" ht="36.6" customHeight="1" thickBot="1">
      <c r="A69" s="531" t="s">
        <v>151</v>
      </c>
      <c r="B69" s="532" t="s">
        <v>638</v>
      </c>
      <c r="C69" s="532" t="s">
        <v>639</v>
      </c>
      <c r="D69" s="532" t="s">
        <v>152</v>
      </c>
      <c r="E69" s="533" t="s">
        <v>640</v>
      </c>
      <c r="F69" s="533" t="s">
        <v>641</v>
      </c>
      <c r="G69" s="533" t="s">
        <v>642</v>
      </c>
      <c r="H69" s="533" t="s">
        <v>643</v>
      </c>
      <c r="I69" s="533" t="s">
        <v>644</v>
      </c>
      <c r="J69" s="532" t="s">
        <v>645</v>
      </c>
      <c r="K69" s="532" t="s">
        <v>646</v>
      </c>
      <c r="L69" s="532" t="s">
        <v>647</v>
      </c>
      <c r="M69" s="534" t="s">
        <v>648</v>
      </c>
      <c r="N69" s="676" t="s">
        <v>777</v>
      </c>
      <c r="O69" s="677" t="s">
        <v>778</v>
      </c>
      <c r="P69" s="511"/>
      <c r="Q69" s="511"/>
    </row>
    <row r="70" spans="1:17" ht="108" customHeight="1">
      <c r="A70" s="563" t="s">
        <v>466</v>
      </c>
      <c r="B70" s="581" t="s">
        <v>491</v>
      </c>
      <c r="C70" s="582" t="s">
        <v>153</v>
      </c>
      <c r="D70" s="678" t="s">
        <v>493</v>
      </c>
      <c r="E70" s="582" t="s">
        <v>217</v>
      </c>
      <c r="F70" s="582" t="s">
        <v>87</v>
      </c>
      <c r="G70" s="582" t="s">
        <v>0</v>
      </c>
      <c r="H70" s="582" t="s">
        <v>159</v>
      </c>
      <c r="I70" s="572" t="s">
        <v>497</v>
      </c>
      <c r="J70" s="678" t="s">
        <v>467</v>
      </c>
      <c r="K70" s="678" t="s">
        <v>468</v>
      </c>
      <c r="L70" s="678" t="s">
        <v>779</v>
      </c>
      <c r="M70" s="581" t="s">
        <v>780</v>
      </c>
      <c r="N70" s="679" t="s">
        <v>781</v>
      </c>
      <c r="O70" s="680" t="s">
        <v>782</v>
      </c>
      <c r="P70" s="511"/>
      <c r="Q70" s="511"/>
    </row>
    <row r="71" spans="1:17" ht="131.4" customHeight="1">
      <c r="A71" s="563"/>
      <c r="B71" s="681"/>
      <c r="C71" s="681"/>
      <c r="D71" s="678" t="s">
        <v>494</v>
      </c>
      <c r="E71" s="681"/>
      <c r="F71" s="681"/>
      <c r="G71" s="681"/>
      <c r="H71" s="681"/>
      <c r="I71" s="572" t="s">
        <v>498</v>
      </c>
      <c r="J71" s="682" t="s">
        <v>783</v>
      </c>
      <c r="K71" s="678" t="s">
        <v>468</v>
      </c>
      <c r="L71" s="678" t="s">
        <v>779</v>
      </c>
      <c r="M71" s="643"/>
      <c r="N71" s="679" t="s">
        <v>784</v>
      </c>
      <c r="O71" s="683"/>
      <c r="P71" s="511"/>
      <c r="Q71" s="511"/>
    </row>
    <row r="72" spans="1:17" ht="78.599999999999994" customHeight="1">
      <c r="A72" s="563"/>
      <c r="B72" s="681"/>
      <c r="C72" s="681"/>
      <c r="D72" s="678" t="s">
        <v>495</v>
      </c>
      <c r="E72" s="681"/>
      <c r="F72" s="681"/>
      <c r="G72" s="681"/>
      <c r="H72" s="681"/>
      <c r="I72" s="572" t="s">
        <v>499</v>
      </c>
      <c r="J72" s="684" t="s">
        <v>475</v>
      </c>
      <c r="K72" s="678" t="s">
        <v>468</v>
      </c>
      <c r="L72" s="678" t="s">
        <v>785</v>
      </c>
      <c r="M72" s="643"/>
      <c r="N72" s="679" t="s">
        <v>786</v>
      </c>
      <c r="O72" s="683"/>
      <c r="P72" s="511"/>
      <c r="Q72" s="511"/>
    </row>
    <row r="73" spans="1:17" ht="96.6" customHeight="1">
      <c r="A73" s="563"/>
      <c r="B73" s="681"/>
      <c r="C73" s="681"/>
      <c r="D73" s="571" t="s">
        <v>496</v>
      </c>
      <c r="E73" s="681"/>
      <c r="F73" s="681"/>
      <c r="G73" s="681"/>
      <c r="H73" s="685"/>
      <c r="I73" s="572" t="s">
        <v>500</v>
      </c>
      <c r="J73" s="686" t="s">
        <v>787</v>
      </c>
      <c r="K73" s="678" t="s">
        <v>468</v>
      </c>
      <c r="L73" s="678" t="s">
        <v>788</v>
      </c>
      <c r="M73" s="681"/>
      <c r="N73" s="679" t="s">
        <v>789</v>
      </c>
      <c r="O73" s="683"/>
      <c r="P73" s="511"/>
      <c r="Q73" s="511"/>
    </row>
    <row r="74" spans="1:17" ht="53.4" customHeight="1">
      <c r="A74" s="563"/>
      <c r="B74" s="681"/>
      <c r="C74" s="681"/>
      <c r="D74" s="571"/>
      <c r="E74" s="618"/>
      <c r="F74" s="618"/>
      <c r="G74" s="618"/>
      <c r="H74" s="687" t="s">
        <v>157</v>
      </c>
      <c r="I74" s="684" t="s">
        <v>501</v>
      </c>
      <c r="J74" s="684" t="s">
        <v>480</v>
      </c>
      <c r="K74" s="678" t="s">
        <v>468</v>
      </c>
      <c r="L74" s="678" t="s">
        <v>481</v>
      </c>
      <c r="M74" s="688" t="s">
        <v>482</v>
      </c>
      <c r="N74" s="689" t="s">
        <v>482</v>
      </c>
      <c r="O74" s="690"/>
      <c r="P74" s="511"/>
      <c r="Q74" s="511"/>
    </row>
    <row r="75" spans="1:17" ht="127.8" customHeight="1">
      <c r="A75" s="563"/>
      <c r="B75" s="581" t="s">
        <v>492</v>
      </c>
      <c r="C75" s="582" t="s">
        <v>153</v>
      </c>
      <c r="D75" s="678" t="s">
        <v>502</v>
      </c>
      <c r="E75" s="582" t="s">
        <v>483</v>
      </c>
      <c r="F75" s="582" t="s">
        <v>87</v>
      </c>
      <c r="G75" s="582" t="s">
        <v>0</v>
      </c>
      <c r="H75" s="581" t="s">
        <v>159</v>
      </c>
      <c r="I75" s="684" t="s">
        <v>504</v>
      </c>
      <c r="J75" s="684" t="s">
        <v>484</v>
      </c>
      <c r="K75" s="678" t="s">
        <v>468</v>
      </c>
      <c r="L75" s="678" t="s">
        <v>779</v>
      </c>
      <c r="M75" s="691" t="s">
        <v>790</v>
      </c>
      <c r="N75" s="692" t="s">
        <v>791</v>
      </c>
      <c r="O75" s="693" t="s">
        <v>792</v>
      </c>
      <c r="P75" s="511"/>
      <c r="Q75" s="511"/>
    </row>
    <row r="76" spans="1:17" ht="109.2" customHeight="1">
      <c r="A76" s="563"/>
      <c r="B76" s="681"/>
      <c r="C76" s="681"/>
      <c r="D76" s="678" t="s">
        <v>503</v>
      </c>
      <c r="E76" s="681"/>
      <c r="F76" s="681"/>
      <c r="G76" s="681"/>
      <c r="H76" s="681"/>
      <c r="I76" s="684" t="s">
        <v>505</v>
      </c>
      <c r="J76" s="684" t="s">
        <v>793</v>
      </c>
      <c r="K76" s="678" t="s">
        <v>468</v>
      </c>
      <c r="L76" s="678" t="s">
        <v>779</v>
      </c>
      <c r="M76" s="681"/>
      <c r="N76" s="692" t="s">
        <v>794</v>
      </c>
      <c r="O76" s="683"/>
      <c r="P76" s="511"/>
      <c r="Q76" s="511"/>
    </row>
    <row r="77" spans="1:17" ht="100.2" customHeight="1">
      <c r="A77" s="563"/>
      <c r="B77" s="681"/>
      <c r="C77" s="681"/>
      <c r="D77" s="694"/>
      <c r="E77" s="681"/>
      <c r="F77" s="681"/>
      <c r="G77" s="681"/>
      <c r="H77" s="687" t="s">
        <v>157</v>
      </c>
      <c r="I77" s="682" t="s">
        <v>506</v>
      </c>
      <c r="J77" s="682" t="s">
        <v>490</v>
      </c>
      <c r="K77" s="678" t="s">
        <v>468</v>
      </c>
      <c r="L77" s="678" t="s">
        <v>481</v>
      </c>
      <c r="M77" s="681"/>
      <c r="N77" s="695" t="s">
        <v>482</v>
      </c>
      <c r="O77" s="690"/>
      <c r="P77" s="511"/>
      <c r="Q77" s="511"/>
    </row>
    <row r="78" spans="1:17" ht="36.6" customHeight="1">
      <c r="A78" s="558" t="s">
        <v>151</v>
      </c>
      <c r="B78" s="559" t="s">
        <v>638</v>
      </c>
      <c r="C78" s="559" t="s">
        <v>639</v>
      </c>
      <c r="D78" s="559" t="s">
        <v>152</v>
      </c>
      <c r="E78" s="560" t="s">
        <v>640</v>
      </c>
      <c r="F78" s="560" t="s">
        <v>641</v>
      </c>
      <c r="G78" s="560" t="s">
        <v>642</v>
      </c>
      <c r="H78" s="560" t="s">
        <v>643</v>
      </c>
      <c r="I78" s="560" t="s">
        <v>644</v>
      </c>
      <c r="J78" s="559" t="s">
        <v>645</v>
      </c>
      <c r="K78" s="559" t="s">
        <v>646</v>
      </c>
      <c r="L78" s="559" t="s">
        <v>647</v>
      </c>
      <c r="M78" s="561" t="s">
        <v>648</v>
      </c>
      <c r="N78" s="696" t="s">
        <v>795</v>
      </c>
      <c r="O78" s="697"/>
      <c r="P78" s="511"/>
      <c r="Q78" s="511"/>
    </row>
    <row r="79" spans="1:17" ht="69">
      <c r="A79" s="563" t="s">
        <v>367</v>
      </c>
      <c r="B79" s="581" t="s">
        <v>368</v>
      </c>
      <c r="C79" s="581" t="s">
        <v>153</v>
      </c>
      <c r="D79" s="572" t="s">
        <v>220</v>
      </c>
      <c r="E79" s="582" t="s">
        <v>217</v>
      </c>
      <c r="F79" s="583" t="s">
        <v>93</v>
      </c>
      <c r="G79" s="581" t="s">
        <v>0</v>
      </c>
      <c r="H79" s="583" t="s">
        <v>159</v>
      </c>
      <c r="I79" s="589" t="s">
        <v>371</v>
      </c>
      <c r="J79" s="578" t="s">
        <v>364</v>
      </c>
      <c r="K79" s="578" t="s">
        <v>365</v>
      </c>
      <c r="L79" s="593" t="s">
        <v>218</v>
      </c>
      <c r="M79" s="698" t="s">
        <v>219</v>
      </c>
      <c r="N79" s="699" t="s">
        <v>796</v>
      </c>
      <c r="O79" s="697"/>
      <c r="P79" s="511"/>
      <c r="Q79" s="511"/>
    </row>
    <row r="80" spans="1:17" ht="207">
      <c r="A80" s="563"/>
      <c r="B80" s="581"/>
      <c r="C80" s="581"/>
      <c r="D80" s="572" t="s">
        <v>369</v>
      </c>
      <c r="E80" s="582"/>
      <c r="F80" s="583"/>
      <c r="G80" s="581"/>
      <c r="H80" s="583"/>
      <c r="I80" s="589" t="s">
        <v>372</v>
      </c>
      <c r="J80" s="578" t="s">
        <v>276</v>
      </c>
      <c r="K80" s="578" t="s">
        <v>365</v>
      </c>
      <c r="L80" s="593" t="s">
        <v>218</v>
      </c>
      <c r="M80" s="698"/>
      <c r="N80" s="699" t="s">
        <v>797</v>
      </c>
      <c r="O80" s="511"/>
      <c r="P80" s="511"/>
      <c r="Q80" s="511"/>
    </row>
    <row r="81" spans="1:17" ht="179.4">
      <c r="A81" s="563"/>
      <c r="B81" s="581"/>
      <c r="C81" s="581"/>
      <c r="D81" s="572" t="s">
        <v>370</v>
      </c>
      <c r="E81" s="582"/>
      <c r="F81" s="583"/>
      <c r="G81" s="581"/>
      <c r="H81" s="583"/>
      <c r="I81" s="589" t="s">
        <v>373</v>
      </c>
      <c r="J81" s="578" t="s">
        <v>366</v>
      </c>
      <c r="K81" s="578" t="s">
        <v>365</v>
      </c>
      <c r="L81" s="593" t="s">
        <v>218</v>
      </c>
      <c r="M81" s="698"/>
      <c r="N81" s="699" t="s">
        <v>798</v>
      </c>
      <c r="O81" s="511"/>
      <c r="P81" s="511"/>
      <c r="Q81" s="511"/>
    </row>
    <row r="82" spans="1:17" ht="44.4" customHeight="1">
      <c r="A82" s="563"/>
      <c r="B82" s="581"/>
      <c r="C82" s="581"/>
      <c r="D82" s="578"/>
      <c r="E82" s="582"/>
      <c r="F82" s="583"/>
      <c r="G82" s="581"/>
      <c r="H82" s="590" t="s">
        <v>157</v>
      </c>
      <c r="I82" s="700" t="s">
        <v>374</v>
      </c>
      <c r="J82" s="578"/>
      <c r="K82" s="578"/>
      <c r="L82" s="593"/>
      <c r="M82" s="698"/>
      <c r="N82" s="511"/>
      <c r="O82" s="511"/>
      <c r="P82" s="511"/>
      <c r="Q82" s="511"/>
    </row>
    <row r="83" spans="1:17" ht="36.6" customHeight="1" thickBot="1">
      <c r="A83" s="558" t="s">
        <v>151</v>
      </c>
      <c r="B83" s="559" t="s">
        <v>638</v>
      </c>
      <c r="C83" s="559" t="s">
        <v>639</v>
      </c>
      <c r="D83" s="559" t="s">
        <v>152</v>
      </c>
      <c r="E83" s="560" t="s">
        <v>640</v>
      </c>
      <c r="F83" s="560" t="s">
        <v>641</v>
      </c>
      <c r="G83" s="560" t="s">
        <v>642</v>
      </c>
      <c r="H83" s="560" t="s">
        <v>643</v>
      </c>
      <c r="I83" s="560" t="s">
        <v>644</v>
      </c>
      <c r="J83" s="559" t="s">
        <v>645</v>
      </c>
      <c r="K83" s="559" t="s">
        <v>646</v>
      </c>
      <c r="L83" s="559" t="s">
        <v>647</v>
      </c>
      <c r="M83" s="652" t="s">
        <v>648</v>
      </c>
      <c r="N83" s="511"/>
      <c r="O83" s="511"/>
      <c r="P83" s="511"/>
      <c r="Q83" s="511"/>
    </row>
    <row r="84" spans="1:17" ht="73.2" customHeight="1">
      <c r="A84" s="701" t="s">
        <v>299</v>
      </c>
      <c r="B84" s="564" t="s">
        <v>299</v>
      </c>
      <c r="C84" s="564" t="s">
        <v>300</v>
      </c>
      <c r="D84" s="566" t="s">
        <v>236</v>
      </c>
      <c r="E84" s="565" t="s">
        <v>139</v>
      </c>
      <c r="F84" s="567" t="s">
        <v>64</v>
      </c>
      <c r="G84" s="564" t="s">
        <v>0</v>
      </c>
      <c r="H84" s="702" t="s">
        <v>159</v>
      </c>
      <c r="I84" s="703" t="s">
        <v>302</v>
      </c>
      <c r="J84" s="568" t="s">
        <v>295</v>
      </c>
      <c r="K84" s="568" t="s">
        <v>296</v>
      </c>
      <c r="L84" s="704" t="s">
        <v>169</v>
      </c>
      <c r="M84" s="705" t="s">
        <v>164</v>
      </c>
      <c r="N84" s="511"/>
      <c r="O84" s="511"/>
      <c r="P84" s="511"/>
      <c r="Q84" s="511"/>
    </row>
    <row r="85" spans="1:17" ht="56.4" customHeight="1">
      <c r="A85" s="706"/>
      <c r="B85" s="581"/>
      <c r="C85" s="581"/>
      <c r="D85" s="572" t="s">
        <v>301</v>
      </c>
      <c r="E85" s="582"/>
      <c r="F85" s="583"/>
      <c r="G85" s="581"/>
      <c r="H85" s="707"/>
      <c r="I85" s="708" t="s">
        <v>799</v>
      </c>
      <c r="J85" s="578" t="s">
        <v>297</v>
      </c>
      <c r="K85" s="578" t="s">
        <v>296</v>
      </c>
      <c r="L85" s="593" t="s">
        <v>298</v>
      </c>
      <c r="M85" s="709"/>
      <c r="N85" s="511"/>
      <c r="O85" s="511"/>
      <c r="P85" s="511"/>
      <c r="Q85" s="511"/>
    </row>
    <row r="86" spans="1:17" ht="56.4" customHeight="1">
      <c r="A86" s="706"/>
      <c r="B86" s="581"/>
      <c r="C86" s="581"/>
      <c r="D86" s="571">
        <f>[7]DESCRIPCION!D86</f>
        <v>0</v>
      </c>
      <c r="E86" s="582"/>
      <c r="F86" s="583"/>
      <c r="G86" s="581"/>
      <c r="H86" s="710"/>
      <c r="I86" s="637"/>
      <c r="J86" s="578"/>
      <c r="K86" s="578"/>
      <c r="L86" s="593"/>
      <c r="M86" s="709"/>
      <c r="N86" s="511"/>
      <c r="O86" s="511"/>
      <c r="P86" s="511"/>
      <c r="Q86" s="511"/>
    </row>
    <row r="87" spans="1:17" ht="67.8" customHeight="1" thickBot="1">
      <c r="A87" s="711"/>
      <c r="B87" s="581"/>
      <c r="C87" s="581"/>
      <c r="D87" s="589"/>
      <c r="E87" s="582"/>
      <c r="F87" s="583"/>
      <c r="G87" s="585"/>
      <c r="H87" s="590" t="s">
        <v>157</v>
      </c>
      <c r="I87" s="700" t="s">
        <v>166</v>
      </c>
      <c r="J87" s="578" t="s">
        <v>167</v>
      </c>
      <c r="K87" s="578" t="s">
        <v>165</v>
      </c>
      <c r="L87" s="593"/>
      <c r="M87" s="709"/>
      <c r="N87" s="511"/>
      <c r="O87" s="511"/>
      <c r="P87" s="511"/>
      <c r="Q87" s="511"/>
    </row>
    <row r="88" spans="1:17" ht="36.6" customHeight="1">
      <c r="A88" s="558" t="s">
        <v>151</v>
      </c>
      <c r="B88" s="559" t="s">
        <v>638</v>
      </c>
      <c r="C88" s="559" t="s">
        <v>639</v>
      </c>
      <c r="D88" s="559" t="s">
        <v>152</v>
      </c>
      <c r="E88" s="560" t="s">
        <v>640</v>
      </c>
      <c r="F88" s="560" t="s">
        <v>641</v>
      </c>
      <c r="G88" s="560" t="s">
        <v>642</v>
      </c>
      <c r="H88" s="560" t="s">
        <v>643</v>
      </c>
      <c r="I88" s="560" t="s">
        <v>644</v>
      </c>
      <c r="J88" s="559" t="s">
        <v>645</v>
      </c>
      <c r="K88" s="559" t="s">
        <v>646</v>
      </c>
      <c r="L88" s="559" t="s">
        <v>647</v>
      </c>
      <c r="M88" s="652" t="s">
        <v>648</v>
      </c>
      <c r="N88" s="712" t="s">
        <v>800</v>
      </c>
      <c r="O88" s="511"/>
      <c r="P88" s="511"/>
      <c r="Q88" s="511"/>
    </row>
    <row r="89" spans="1:17" ht="158.4" customHeight="1">
      <c r="A89" s="654" t="s">
        <v>422</v>
      </c>
      <c r="B89" s="581" t="s">
        <v>252</v>
      </c>
      <c r="C89" s="713" t="s">
        <v>153</v>
      </c>
      <c r="D89" s="714" t="s">
        <v>801</v>
      </c>
      <c r="E89" s="714" t="s">
        <v>136</v>
      </c>
      <c r="F89" s="714" t="s">
        <v>64</v>
      </c>
      <c r="G89" s="714" t="s">
        <v>1</v>
      </c>
      <c r="H89" s="547" t="s">
        <v>159</v>
      </c>
      <c r="I89" s="714" t="s">
        <v>426</v>
      </c>
      <c r="J89" s="556" t="s">
        <v>412</v>
      </c>
      <c r="K89" s="547" t="s">
        <v>175</v>
      </c>
      <c r="L89" s="715" t="s">
        <v>802</v>
      </c>
      <c r="M89" s="547" t="s">
        <v>286</v>
      </c>
      <c r="N89" s="716" t="s">
        <v>803</v>
      </c>
      <c r="O89" s="511"/>
      <c r="P89" s="511"/>
      <c r="Q89" s="511"/>
    </row>
    <row r="90" spans="1:17" ht="270" customHeight="1">
      <c r="A90" s="654"/>
      <c r="B90" s="717"/>
      <c r="C90" s="718" t="s">
        <v>153</v>
      </c>
      <c r="D90" s="556" t="s">
        <v>607</v>
      </c>
      <c r="E90" s="719" t="s">
        <v>136</v>
      </c>
      <c r="F90" s="719" t="s">
        <v>64</v>
      </c>
      <c r="G90" s="547" t="s">
        <v>1</v>
      </c>
      <c r="H90" s="544"/>
      <c r="I90" s="714" t="s">
        <v>427</v>
      </c>
      <c r="J90" s="720" t="s">
        <v>414</v>
      </c>
      <c r="K90" s="544"/>
      <c r="L90" s="715" t="s">
        <v>415</v>
      </c>
      <c r="M90" s="544"/>
      <c r="N90" s="679" t="s">
        <v>804</v>
      </c>
      <c r="O90" s="511"/>
      <c r="P90" s="511"/>
      <c r="Q90" s="511"/>
    </row>
    <row r="91" spans="1:17" ht="126" customHeight="1">
      <c r="A91" s="654"/>
      <c r="B91" s="717"/>
      <c r="C91" s="718"/>
      <c r="D91" s="721" t="s">
        <v>253</v>
      </c>
      <c r="E91" s="544"/>
      <c r="F91" s="544"/>
      <c r="G91" s="544"/>
      <c r="H91" s="548"/>
      <c r="I91" s="572" t="s">
        <v>428</v>
      </c>
      <c r="J91" s="556" t="s">
        <v>416</v>
      </c>
      <c r="K91" s="544"/>
      <c r="L91" s="547" t="s">
        <v>805</v>
      </c>
      <c r="M91" s="544"/>
      <c r="N91" s="722" t="s">
        <v>806</v>
      </c>
      <c r="O91" s="511"/>
      <c r="P91" s="511"/>
      <c r="Q91" s="511"/>
    </row>
    <row r="92" spans="1:17" ht="113.4" customHeight="1">
      <c r="A92" s="654"/>
      <c r="B92" s="717"/>
      <c r="C92" s="718"/>
      <c r="D92" s="723"/>
      <c r="E92" s="544"/>
      <c r="F92" s="544"/>
      <c r="G92" s="544"/>
      <c r="H92" s="544"/>
      <c r="I92" s="724" t="s">
        <v>429</v>
      </c>
      <c r="J92" s="720" t="s">
        <v>418</v>
      </c>
      <c r="K92" s="544"/>
      <c r="L92" s="545"/>
      <c r="M92" s="544"/>
      <c r="N92" s="557"/>
      <c r="O92" s="511"/>
      <c r="P92" s="511"/>
      <c r="Q92" s="511"/>
    </row>
    <row r="93" spans="1:17" ht="85.8" customHeight="1">
      <c r="A93" s="654"/>
      <c r="B93" s="717"/>
      <c r="C93" s="718"/>
      <c r="D93" s="725" t="s">
        <v>608</v>
      </c>
      <c r="E93" s="544"/>
      <c r="F93" s="544"/>
      <c r="G93" s="544"/>
      <c r="H93" s="544"/>
      <c r="I93" s="556" t="s">
        <v>430</v>
      </c>
      <c r="J93" s="556" t="s">
        <v>418</v>
      </c>
      <c r="K93" s="544"/>
      <c r="L93" s="547" t="s">
        <v>419</v>
      </c>
      <c r="M93" s="544"/>
      <c r="N93" s="679" t="s">
        <v>807</v>
      </c>
      <c r="O93" s="511"/>
      <c r="P93" s="511"/>
      <c r="Q93" s="511"/>
    </row>
    <row r="94" spans="1:17" ht="69" customHeight="1">
      <c r="A94" s="654"/>
      <c r="B94" s="717"/>
      <c r="C94" s="718"/>
      <c r="D94" s="551"/>
      <c r="E94" s="544"/>
      <c r="F94" s="544"/>
      <c r="G94" s="544"/>
      <c r="H94" s="545"/>
      <c r="I94" s="556" t="s">
        <v>431</v>
      </c>
      <c r="J94" s="556" t="s">
        <v>418</v>
      </c>
      <c r="K94" s="544"/>
      <c r="L94" s="545"/>
      <c r="M94" s="545"/>
      <c r="N94" s="726" t="s">
        <v>808</v>
      </c>
      <c r="O94" s="511"/>
      <c r="P94" s="511"/>
      <c r="Q94" s="511"/>
    </row>
    <row r="95" spans="1:17" ht="47.4" customHeight="1">
      <c r="A95" s="654"/>
      <c r="B95" s="717"/>
      <c r="C95" s="718"/>
      <c r="D95" s="556"/>
      <c r="E95" s="544"/>
      <c r="F95" s="544"/>
      <c r="G95" s="544"/>
      <c r="H95" s="553" t="s">
        <v>157</v>
      </c>
      <c r="I95" s="554" t="s">
        <v>432</v>
      </c>
      <c r="J95" s="556" t="s">
        <v>188</v>
      </c>
      <c r="K95" s="545"/>
      <c r="L95" s="556" t="s">
        <v>176</v>
      </c>
      <c r="M95" s="600"/>
      <c r="N95" s="600" t="s">
        <v>612</v>
      </c>
      <c r="O95" s="511"/>
      <c r="P95" s="511"/>
      <c r="Q95" s="511"/>
    </row>
    <row r="96" spans="1:17" ht="145.80000000000001" customHeight="1">
      <c r="A96" s="654"/>
      <c r="B96" s="581" t="s">
        <v>254</v>
      </c>
      <c r="C96" s="718" t="s">
        <v>153</v>
      </c>
      <c r="D96" s="608" t="s">
        <v>255</v>
      </c>
      <c r="E96" s="582" t="s">
        <v>136</v>
      </c>
      <c r="F96" s="582" t="s">
        <v>64</v>
      </c>
      <c r="G96" s="582" t="s">
        <v>1</v>
      </c>
      <c r="H96" s="727" t="s">
        <v>159</v>
      </c>
      <c r="I96" s="556" t="s">
        <v>289</v>
      </c>
      <c r="J96" s="556" t="s">
        <v>216</v>
      </c>
      <c r="K96" s="547" t="s">
        <v>177</v>
      </c>
      <c r="L96" s="556" t="s">
        <v>809</v>
      </c>
      <c r="M96" s="728" t="s">
        <v>287</v>
      </c>
      <c r="N96" s="679" t="s">
        <v>810</v>
      </c>
      <c r="O96" s="511"/>
      <c r="P96" s="511"/>
      <c r="Q96" s="511"/>
    </row>
    <row r="97" spans="1:17" ht="151.19999999999999" customHeight="1">
      <c r="A97" s="654"/>
      <c r="B97" s="717"/>
      <c r="C97" s="718"/>
      <c r="D97" s="608" t="s">
        <v>256</v>
      </c>
      <c r="E97" s="717"/>
      <c r="F97" s="717"/>
      <c r="G97" s="717"/>
      <c r="H97" s="729"/>
      <c r="I97" s="556" t="s">
        <v>433</v>
      </c>
      <c r="J97" s="556" t="s">
        <v>421</v>
      </c>
      <c r="K97" s="544"/>
      <c r="L97" s="715" t="s">
        <v>805</v>
      </c>
      <c r="M97" s="544"/>
      <c r="N97" s="730" t="s">
        <v>811</v>
      </c>
      <c r="O97" s="511"/>
      <c r="P97" s="511"/>
      <c r="Q97" s="511"/>
    </row>
    <row r="98" spans="1:17" ht="57.6" customHeight="1">
      <c r="A98" s="654"/>
      <c r="B98" s="717"/>
      <c r="C98" s="718"/>
      <c r="D98" s="608">
        <f>[8]DESCRIPCION!D95</f>
        <v>0</v>
      </c>
      <c r="E98" s="717"/>
      <c r="F98" s="717"/>
      <c r="G98" s="717"/>
      <c r="H98" s="731" t="s">
        <v>157</v>
      </c>
      <c r="I98" s="554" t="s">
        <v>432</v>
      </c>
      <c r="J98" s="556" t="s">
        <v>288</v>
      </c>
      <c r="K98" s="545"/>
      <c r="L98" s="608" t="s">
        <v>176</v>
      </c>
      <c r="M98" s="732"/>
      <c r="N98" s="715" t="s">
        <v>615</v>
      </c>
      <c r="O98" s="511"/>
      <c r="P98" s="511"/>
      <c r="Q98" s="511"/>
    </row>
    <row r="99" spans="1:17" ht="36.6" customHeight="1" thickBot="1">
      <c r="A99" s="558" t="s">
        <v>151</v>
      </c>
      <c r="B99" s="559" t="s">
        <v>638</v>
      </c>
      <c r="C99" s="559" t="s">
        <v>639</v>
      </c>
      <c r="D99" s="559" t="s">
        <v>152</v>
      </c>
      <c r="E99" s="560" t="s">
        <v>640</v>
      </c>
      <c r="F99" s="560" t="s">
        <v>641</v>
      </c>
      <c r="G99" s="560" t="s">
        <v>642</v>
      </c>
      <c r="H99" s="560" t="s">
        <v>643</v>
      </c>
      <c r="I99" s="560" t="s">
        <v>644</v>
      </c>
      <c r="J99" s="559" t="s">
        <v>645</v>
      </c>
      <c r="K99" s="559" t="s">
        <v>646</v>
      </c>
      <c r="L99" s="559" t="s">
        <v>647</v>
      </c>
      <c r="M99" s="652" t="s">
        <v>648</v>
      </c>
      <c r="N99" s="532" t="s">
        <v>812</v>
      </c>
      <c r="O99" s="511"/>
      <c r="P99" s="511"/>
      <c r="Q99" s="511"/>
    </row>
    <row r="100" spans="1:17" ht="66.599999999999994" customHeight="1">
      <c r="A100" s="563" t="s">
        <v>293</v>
      </c>
      <c r="B100" s="733" t="s">
        <v>237</v>
      </c>
      <c r="C100" s="537" t="s">
        <v>294</v>
      </c>
      <c r="D100" s="539" t="s">
        <v>238</v>
      </c>
      <c r="E100" s="538" t="s">
        <v>137</v>
      </c>
      <c r="F100" s="538" t="s">
        <v>64</v>
      </c>
      <c r="G100" s="537" t="s">
        <v>1</v>
      </c>
      <c r="H100" s="537" t="s">
        <v>181</v>
      </c>
      <c r="I100" s="606" t="s">
        <v>290</v>
      </c>
      <c r="J100" s="572" t="s">
        <v>208</v>
      </c>
      <c r="K100" s="572" t="s">
        <v>203</v>
      </c>
      <c r="L100" s="572" t="s">
        <v>813</v>
      </c>
      <c r="M100" s="581" t="s">
        <v>160</v>
      </c>
      <c r="N100" s="734" t="s">
        <v>814</v>
      </c>
      <c r="O100" s="511"/>
      <c r="P100" s="511"/>
      <c r="Q100" s="511"/>
    </row>
    <row r="101" spans="1:17" ht="78" customHeight="1">
      <c r="A101" s="563"/>
      <c r="B101" s="735"/>
      <c r="C101" s="546"/>
      <c r="D101" s="556" t="s">
        <v>239</v>
      </c>
      <c r="E101" s="544"/>
      <c r="F101" s="544"/>
      <c r="G101" s="544"/>
      <c r="H101" s="544"/>
      <c r="I101" s="608" t="s">
        <v>815</v>
      </c>
      <c r="J101" s="572" t="s">
        <v>418</v>
      </c>
      <c r="K101" s="572" t="s">
        <v>203</v>
      </c>
      <c r="L101" s="572" t="s">
        <v>813</v>
      </c>
      <c r="M101" s="736"/>
      <c r="N101" s="572" t="s">
        <v>816</v>
      </c>
      <c r="O101" s="511"/>
      <c r="P101" s="511"/>
      <c r="Q101" s="511"/>
    </row>
    <row r="102" spans="1:17" ht="63" customHeight="1">
      <c r="A102" s="563"/>
      <c r="B102" s="729"/>
      <c r="C102" s="550"/>
      <c r="D102" s="556"/>
      <c r="E102" s="545"/>
      <c r="F102" s="545"/>
      <c r="G102" s="545"/>
      <c r="H102" s="553" t="s">
        <v>157</v>
      </c>
      <c r="I102" s="611" t="s">
        <v>206</v>
      </c>
      <c r="J102" s="572" t="s">
        <v>162</v>
      </c>
      <c r="K102" s="572" t="s">
        <v>203</v>
      </c>
      <c r="L102" s="572" t="s">
        <v>813</v>
      </c>
      <c r="M102" s="736"/>
      <c r="N102" s="572" t="s">
        <v>817</v>
      </c>
      <c r="O102" s="511"/>
      <c r="P102" s="511"/>
      <c r="Q102" s="511"/>
    </row>
    <row r="103" spans="1:17" ht="88.2" customHeight="1">
      <c r="A103" s="563"/>
      <c r="B103" s="727" t="s">
        <v>240</v>
      </c>
      <c r="C103" s="547" t="s">
        <v>294</v>
      </c>
      <c r="D103" s="556" t="s">
        <v>241</v>
      </c>
      <c r="E103" s="719" t="s">
        <v>138</v>
      </c>
      <c r="F103" s="719" t="s">
        <v>64</v>
      </c>
      <c r="G103" s="719" t="s">
        <v>1</v>
      </c>
      <c r="H103" s="547" t="s">
        <v>181</v>
      </c>
      <c r="I103" s="737" t="s">
        <v>291</v>
      </c>
      <c r="J103" s="572" t="s">
        <v>162</v>
      </c>
      <c r="K103" s="572" t="s">
        <v>203</v>
      </c>
      <c r="L103" s="572" t="s">
        <v>813</v>
      </c>
      <c r="M103" s="581" t="s">
        <v>182</v>
      </c>
      <c r="N103" s="572" t="s">
        <v>818</v>
      </c>
      <c r="O103" s="511"/>
      <c r="P103" s="511"/>
      <c r="Q103" s="511"/>
    </row>
    <row r="104" spans="1:17" ht="68.400000000000006" customHeight="1">
      <c r="A104" s="563"/>
      <c r="B104" s="735"/>
      <c r="C104" s="546"/>
      <c r="D104" s="556" t="s">
        <v>242</v>
      </c>
      <c r="E104" s="544"/>
      <c r="F104" s="544"/>
      <c r="G104" s="544"/>
      <c r="H104" s="544"/>
      <c r="I104" s="608" t="s">
        <v>292</v>
      </c>
      <c r="J104" s="572" t="s">
        <v>163</v>
      </c>
      <c r="K104" s="572" t="s">
        <v>203</v>
      </c>
      <c r="L104" s="572" t="s">
        <v>813</v>
      </c>
      <c r="M104" s="736"/>
      <c r="N104" s="572" t="s">
        <v>819</v>
      </c>
      <c r="O104" s="511"/>
      <c r="P104" s="511"/>
      <c r="Q104" s="511"/>
    </row>
    <row r="105" spans="1:17" ht="67.2" customHeight="1">
      <c r="A105" s="563"/>
      <c r="B105" s="729"/>
      <c r="C105" s="550"/>
      <c r="D105" s="556"/>
      <c r="E105" s="545"/>
      <c r="F105" s="545"/>
      <c r="G105" s="545"/>
      <c r="H105" s="553" t="s">
        <v>157</v>
      </c>
      <c r="I105" s="611" t="s">
        <v>205</v>
      </c>
      <c r="J105" s="572" t="s">
        <v>204</v>
      </c>
      <c r="K105" s="572" t="s">
        <v>203</v>
      </c>
      <c r="L105" s="572" t="s">
        <v>813</v>
      </c>
      <c r="M105" s="736"/>
      <c r="N105" s="572" t="s">
        <v>820</v>
      </c>
      <c r="O105" s="511"/>
      <c r="P105" s="511"/>
      <c r="Q105" s="511"/>
    </row>
    <row r="106" spans="1:17" ht="36.6" customHeight="1" thickBot="1">
      <c r="A106" s="558" t="s">
        <v>151</v>
      </c>
      <c r="B106" s="559" t="s">
        <v>638</v>
      </c>
      <c r="C106" s="559" t="s">
        <v>639</v>
      </c>
      <c r="D106" s="559" t="s">
        <v>152</v>
      </c>
      <c r="E106" s="560" t="s">
        <v>640</v>
      </c>
      <c r="F106" s="560" t="s">
        <v>641</v>
      </c>
      <c r="G106" s="560" t="s">
        <v>642</v>
      </c>
      <c r="H106" s="560" t="s">
        <v>643</v>
      </c>
      <c r="I106" s="560" t="s">
        <v>644</v>
      </c>
      <c r="J106" s="559" t="s">
        <v>645</v>
      </c>
      <c r="K106" s="559" t="s">
        <v>646</v>
      </c>
      <c r="L106" s="559" t="s">
        <v>647</v>
      </c>
      <c r="M106" s="652" t="s">
        <v>648</v>
      </c>
      <c r="N106" s="738" t="s">
        <v>821</v>
      </c>
      <c r="O106" s="511"/>
      <c r="P106" s="511"/>
      <c r="Q106" s="511"/>
    </row>
    <row r="107" spans="1:17" ht="84.6" customHeight="1">
      <c r="A107" s="563" t="s">
        <v>307</v>
      </c>
      <c r="B107" s="733" t="s">
        <v>308</v>
      </c>
      <c r="C107" s="537" t="s">
        <v>294</v>
      </c>
      <c r="D107" s="596" t="s">
        <v>822</v>
      </c>
      <c r="E107" s="538" t="s">
        <v>139</v>
      </c>
      <c r="F107" s="538" t="s">
        <v>63</v>
      </c>
      <c r="G107" s="537" t="s">
        <v>1</v>
      </c>
      <c r="H107" s="538" t="s">
        <v>159</v>
      </c>
      <c r="I107" s="739" t="s">
        <v>313</v>
      </c>
      <c r="J107" s="740" t="s">
        <v>202</v>
      </c>
      <c r="K107" s="741" t="s">
        <v>197</v>
      </c>
      <c r="L107" s="742" t="s">
        <v>201</v>
      </c>
      <c r="M107" s="547" t="s">
        <v>305</v>
      </c>
      <c r="N107" s="743" t="s">
        <v>823</v>
      </c>
      <c r="O107" s="511"/>
      <c r="P107" s="511"/>
      <c r="Q107" s="511"/>
    </row>
    <row r="108" spans="1:17" ht="257.39999999999998" customHeight="1">
      <c r="A108" s="736"/>
      <c r="B108" s="735"/>
      <c r="C108" s="544"/>
      <c r="D108" s="600" t="s">
        <v>824</v>
      </c>
      <c r="E108" s="544"/>
      <c r="F108" s="544"/>
      <c r="G108" s="544"/>
      <c r="H108" s="544"/>
      <c r="I108" s="600" t="s">
        <v>314</v>
      </c>
      <c r="J108" s="740" t="s">
        <v>200</v>
      </c>
      <c r="K108" s="741" t="s">
        <v>197</v>
      </c>
      <c r="L108" s="742" t="s">
        <v>156</v>
      </c>
      <c r="M108" s="544"/>
      <c r="N108" s="744" t="s">
        <v>825</v>
      </c>
      <c r="O108" s="511"/>
      <c r="P108" s="511"/>
      <c r="Q108" s="511"/>
    </row>
    <row r="109" spans="1:17" ht="98.4" customHeight="1">
      <c r="A109" s="736"/>
      <c r="B109" s="735"/>
      <c r="C109" s="544"/>
      <c r="D109" s="600" t="s">
        <v>826</v>
      </c>
      <c r="E109" s="544"/>
      <c r="F109" s="544"/>
      <c r="G109" s="544"/>
      <c r="H109" s="544"/>
      <c r="I109" s="745" t="s">
        <v>315</v>
      </c>
      <c r="J109" s="740" t="s">
        <v>199</v>
      </c>
      <c r="K109" s="741" t="s">
        <v>197</v>
      </c>
      <c r="L109" s="742" t="s">
        <v>189</v>
      </c>
      <c r="M109" s="544"/>
      <c r="N109" s="746" t="s">
        <v>823</v>
      </c>
      <c r="O109" s="511"/>
      <c r="P109" s="511"/>
      <c r="Q109" s="511"/>
    </row>
    <row r="110" spans="1:17" ht="128.4" customHeight="1">
      <c r="A110" s="736"/>
      <c r="B110" s="735"/>
      <c r="C110" s="544"/>
      <c r="D110" s="600" t="s">
        <v>827</v>
      </c>
      <c r="E110" s="544"/>
      <c r="F110" s="544"/>
      <c r="G110" s="544"/>
      <c r="H110" s="545"/>
      <c r="I110" s="601" t="s">
        <v>316</v>
      </c>
      <c r="J110" s="747" t="s">
        <v>828</v>
      </c>
      <c r="K110" s="741" t="s">
        <v>197</v>
      </c>
      <c r="L110" s="742" t="s">
        <v>156</v>
      </c>
      <c r="M110" s="545"/>
      <c r="N110" s="744" t="s">
        <v>829</v>
      </c>
      <c r="O110" s="511"/>
      <c r="P110" s="511"/>
      <c r="Q110" s="511"/>
    </row>
    <row r="111" spans="1:17" ht="186" customHeight="1">
      <c r="A111" s="736"/>
      <c r="B111" s="729"/>
      <c r="C111" s="545"/>
      <c r="D111" s="600"/>
      <c r="E111" s="545"/>
      <c r="F111" s="545"/>
      <c r="G111" s="545"/>
      <c r="H111" s="553" t="s">
        <v>157</v>
      </c>
      <c r="I111" s="603" t="s">
        <v>317</v>
      </c>
      <c r="J111" s="740" t="s">
        <v>198</v>
      </c>
      <c r="K111" s="741" t="s">
        <v>197</v>
      </c>
      <c r="L111" s="742" t="s">
        <v>196</v>
      </c>
      <c r="M111" s="715" t="s">
        <v>195</v>
      </c>
      <c r="N111" s="511"/>
      <c r="O111" s="511"/>
      <c r="P111" s="511"/>
      <c r="Q111" s="511"/>
    </row>
    <row r="112" spans="1:17" ht="36.6" customHeight="1">
      <c r="A112" s="558" t="s">
        <v>151</v>
      </c>
      <c r="B112" s="559" t="s">
        <v>638</v>
      </c>
      <c r="C112" s="559" t="s">
        <v>639</v>
      </c>
      <c r="D112" s="559" t="s">
        <v>152</v>
      </c>
      <c r="E112" s="560" t="s">
        <v>640</v>
      </c>
      <c r="F112" s="560" t="s">
        <v>641</v>
      </c>
      <c r="G112" s="560" t="s">
        <v>830</v>
      </c>
      <c r="H112" s="560" t="s">
        <v>643</v>
      </c>
      <c r="I112" s="560" t="s">
        <v>644</v>
      </c>
      <c r="J112" s="559" t="s">
        <v>645</v>
      </c>
      <c r="K112" s="559" t="s">
        <v>646</v>
      </c>
      <c r="L112" s="559" t="s">
        <v>647</v>
      </c>
      <c r="M112" s="652" t="s">
        <v>648</v>
      </c>
      <c r="N112" s="738"/>
      <c r="O112" s="511"/>
      <c r="P112" s="511"/>
      <c r="Q112" s="511"/>
    </row>
    <row r="113" spans="1:19" ht="71.400000000000006" customHeight="1">
      <c r="A113" s="748" t="s">
        <v>507</v>
      </c>
      <c r="B113" s="749" t="s">
        <v>518</v>
      </c>
      <c r="C113" s="750" t="s">
        <v>153</v>
      </c>
      <c r="D113" s="751" t="s">
        <v>519</v>
      </c>
      <c r="E113" s="750" t="s">
        <v>137</v>
      </c>
      <c r="F113" s="752" t="s">
        <v>64</v>
      </c>
      <c r="G113" s="750" t="s">
        <v>1</v>
      </c>
      <c r="H113" s="753" t="s">
        <v>159</v>
      </c>
      <c r="I113" s="579" t="s">
        <v>831</v>
      </c>
      <c r="J113" s="579" t="s">
        <v>508</v>
      </c>
      <c r="K113" s="753" t="s">
        <v>509</v>
      </c>
      <c r="L113" s="754" t="s">
        <v>510</v>
      </c>
      <c r="M113" s="749" t="s">
        <v>511</v>
      </c>
      <c r="N113" s="511"/>
      <c r="O113" s="511"/>
      <c r="P113" s="511"/>
      <c r="Q113" s="511"/>
    </row>
    <row r="114" spans="1:19" ht="45.6" customHeight="1">
      <c r="A114" s="581"/>
      <c r="B114" s="749"/>
      <c r="C114" s="750"/>
      <c r="D114" s="751" t="s">
        <v>520</v>
      </c>
      <c r="E114" s="750"/>
      <c r="F114" s="752"/>
      <c r="G114" s="750"/>
      <c r="H114" s="755"/>
      <c r="I114" s="756" t="s">
        <v>832</v>
      </c>
      <c r="J114" s="753" t="s">
        <v>513</v>
      </c>
      <c r="K114" s="755"/>
      <c r="L114" s="755"/>
      <c r="M114" s="749"/>
      <c r="N114" s="511"/>
      <c r="O114" s="511"/>
      <c r="P114" s="511"/>
      <c r="Q114" s="511"/>
    </row>
    <row r="115" spans="1:19" ht="61.8" customHeight="1">
      <c r="A115" s="581"/>
      <c r="B115" s="749"/>
      <c r="C115" s="750"/>
      <c r="D115" s="572" t="s">
        <v>521</v>
      </c>
      <c r="E115" s="750"/>
      <c r="F115" s="752"/>
      <c r="G115" s="750"/>
      <c r="H115" s="755"/>
      <c r="I115" s="757"/>
      <c r="J115" s="757"/>
      <c r="K115" s="755"/>
      <c r="L115" s="755"/>
      <c r="M115" s="749"/>
      <c r="N115" s="511"/>
      <c r="O115" s="511"/>
      <c r="P115" s="511"/>
      <c r="Q115" s="511"/>
    </row>
    <row r="116" spans="1:19" ht="57.6" customHeight="1">
      <c r="A116" s="581"/>
      <c r="B116" s="749"/>
      <c r="C116" s="750"/>
      <c r="D116" s="572" t="s">
        <v>522</v>
      </c>
      <c r="E116" s="750"/>
      <c r="F116" s="752"/>
      <c r="G116" s="750"/>
      <c r="H116" s="755"/>
      <c r="I116" s="758"/>
      <c r="J116" s="757"/>
      <c r="K116" s="755"/>
      <c r="L116" s="755"/>
      <c r="M116" s="749"/>
      <c r="N116" s="511"/>
      <c r="O116" s="511"/>
      <c r="P116" s="511"/>
      <c r="Q116" s="511"/>
    </row>
    <row r="117" spans="1:19" ht="96.6" customHeight="1">
      <c r="A117" s="581"/>
      <c r="B117" s="749"/>
      <c r="C117" s="750"/>
      <c r="D117" s="572" t="s">
        <v>523</v>
      </c>
      <c r="E117" s="750"/>
      <c r="F117" s="752"/>
      <c r="G117" s="750"/>
      <c r="H117" s="574"/>
      <c r="I117" s="751" t="s">
        <v>833</v>
      </c>
      <c r="J117" s="758"/>
      <c r="K117" s="574"/>
      <c r="L117" s="758"/>
      <c r="M117" s="749"/>
      <c r="N117" s="511"/>
      <c r="O117" s="511"/>
      <c r="P117" s="511"/>
      <c r="Q117" s="511"/>
    </row>
    <row r="118" spans="1:19" ht="73.2" customHeight="1">
      <c r="A118" s="581"/>
      <c r="B118" s="749"/>
      <c r="C118" s="750"/>
      <c r="D118" s="759"/>
      <c r="E118" s="750"/>
      <c r="F118" s="752"/>
      <c r="G118" s="750"/>
      <c r="H118" s="760" t="s">
        <v>157</v>
      </c>
      <c r="I118" s="591" t="s">
        <v>514</v>
      </c>
      <c r="J118" s="579" t="s">
        <v>515</v>
      </c>
      <c r="K118" s="579" t="s">
        <v>516</v>
      </c>
      <c r="L118" s="761" t="str">
        <f>$L$10</f>
        <v>Mensual</v>
      </c>
      <c r="M118" s="749"/>
      <c r="N118" s="511"/>
      <c r="O118" s="511"/>
      <c r="P118" s="511"/>
      <c r="Q118" s="511"/>
    </row>
    <row r="119" spans="1:19" ht="36.6" customHeight="1">
      <c r="A119" s="558" t="s">
        <v>151</v>
      </c>
      <c r="B119" s="559" t="s">
        <v>638</v>
      </c>
      <c r="C119" s="559" t="s">
        <v>639</v>
      </c>
      <c r="D119" s="559" t="s">
        <v>152</v>
      </c>
      <c r="E119" s="560" t="s">
        <v>640</v>
      </c>
      <c r="F119" s="560" t="s">
        <v>641</v>
      </c>
      <c r="G119" s="560" t="s">
        <v>642</v>
      </c>
      <c r="H119" s="560" t="s">
        <v>643</v>
      </c>
      <c r="I119" s="560" t="s">
        <v>644</v>
      </c>
      <c r="J119" s="559" t="s">
        <v>645</v>
      </c>
      <c r="K119" s="559" t="s">
        <v>646</v>
      </c>
      <c r="L119" s="559" t="s">
        <v>647</v>
      </c>
      <c r="M119" s="652" t="s">
        <v>648</v>
      </c>
      <c r="N119" s="738" t="s">
        <v>834</v>
      </c>
      <c r="O119" s="511"/>
      <c r="P119" s="511"/>
      <c r="Q119" s="511"/>
    </row>
    <row r="120" spans="1:19" ht="283.2" customHeight="1">
      <c r="A120" s="762" t="s">
        <v>545</v>
      </c>
      <c r="B120" s="749" t="s">
        <v>459</v>
      </c>
      <c r="C120" s="750" t="s">
        <v>153</v>
      </c>
      <c r="D120" s="763" t="s">
        <v>460</v>
      </c>
      <c r="E120" s="750" t="s">
        <v>136</v>
      </c>
      <c r="F120" s="752" t="s">
        <v>64</v>
      </c>
      <c r="G120" s="750" t="s">
        <v>1</v>
      </c>
      <c r="H120" s="752" t="s">
        <v>159</v>
      </c>
      <c r="I120" s="764" t="s">
        <v>461</v>
      </c>
      <c r="J120" s="579" t="s">
        <v>449</v>
      </c>
      <c r="K120" s="579" t="s">
        <v>450</v>
      </c>
      <c r="L120" s="579" t="s">
        <v>451</v>
      </c>
      <c r="M120" s="749" t="s">
        <v>452</v>
      </c>
      <c r="N120" s="765" t="s">
        <v>453</v>
      </c>
      <c r="P120" s="511"/>
      <c r="Q120" s="511"/>
    </row>
    <row r="121" spans="1:19" ht="121.8" customHeight="1">
      <c r="A121" s="766"/>
      <c r="B121" s="749"/>
      <c r="C121" s="750"/>
      <c r="D121" s="763" t="s">
        <v>462</v>
      </c>
      <c r="E121" s="750"/>
      <c r="F121" s="752"/>
      <c r="G121" s="750"/>
      <c r="H121" s="752"/>
      <c r="I121" s="764" t="s">
        <v>463</v>
      </c>
      <c r="J121" s="579" t="s">
        <v>454</v>
      </c>
      <c r="K121" s="579" t="s">
        <v>450</v>
      </c>
      <c r="L121" s="579" t="s">
        <v>455</v>
      </c>
      <c r="M121" s="749"/>
      <c r="N121" s="765" t="s">
        <v>456</v>
      </c>
      <c r="P121" s="511"/>
      <c r="Q121" s="511"/>
    </row>
    <row r="122" spans="1:19" ht="79.8" customHeight="1">
      <c r="A122" s="767"/>
      <c r="B122" s="749"/>
      <c r="C122" s="750"/>
      <c r="D122" s="617"/>
      <c r="E122" s="750"/>
      <c r="F122" s="752"/>
      <c r="G122" s="750"/>
      <c r="H122" s="760" t="s">
        <v>157</v>
      </c>
      <c r="I122" s="591" t="s">
        <v>464</v>
      </c>
      <c r="J122" s="579" t="s">
        <v>457</v>
      </c>
      <c r="K122" s="579" t="s">
        <v>450</v>
      </c>
      <c r="L122" s="579" t="s">
        <v>458</v>
      </c>
      <c r="M122" s="749"/>
      <c r="N122" s="768"/>
      <c r="P122" s="511"/>
      <c r="Q122" s="511"/>
    </row>
    <row r="123" spans="1:19" ht="36.6" customHeight="1">
      <c r="A123" s="558" t="s">
        <v>151</v>
      </c>
      <c r="B123" s="559" t="s">
        <v>638</v>
      </c>
      <c r="C123" s="559" t="s">
        <v>639</v>
      </c>
      <c r="D123" s="559" t="s">
        <v>152</v>
      </c>
      <c r="E123" s="560" t="s">
        <v>640</v>
      </c>
      <c r="F123" s="560" t="s">
        <v>641</v>
      </c>
      <c r="G123" s="560" t="s">
        <v>642</v>
      </c>
      <c r="H123" s="560" t="s">
        <v>643</v>
      </c>
      <c r="I123" s="560" t="s">
        <v>644</v>
      </c>
      <c r="J123" s="559" t="s">
        <v>645</v>
      </c>
      <c r="K123" s="559" t="s">
        <v>646</v>
      </c>
      <c r="L123" s="559" t="s">
        <v>647</v>
      </c>
      <c r="M123" s="652" t="s">
        <v>648</v>
      </c>
      <c r="N123" s="769" t="s">
        <v>835</v>
      </c>
      <c r="O123" s="652" t="s">
        <v>836</v>
      </c>
    </row>
    <row r="124" spans="1:19" ht="102.6" customHeight="1">
      <c r="A124" s="706" t="s">
        <v>393</v>
      </c>
      <c r="B124" s="574" t="s">
        <v>394</v>
      </c>
      <c r="C124" s="575" t="s">
        <v>153</v>
      </c>
      <c r="D124" s="770" t="s">
        <v>395</v>
      </c>
      <c r="E124" s="575" t="s">
        <v>136</v>
      </c>
      <c r="F124" s="577" t="s">
        <v>64</v>
      </c>
      <c r="G124" s="574" t="s">
        <v>1</v>
      </c>
      <c r="H124" s="710" t="s">
        <v>159</v>
      </c>
      <c r="I124" s="588" t="s">
        <v>397</v>
      </c>
      <c r="J124" s="588" t="s">
        <v>388</v>
      </c>
      <c r="K124" s="588" t="s">
        <v>389</v>
      </c>
      <c r="L124" s="588" t="s">
        <v>194</v>
      </c>
      <c r="M124" s="574" t="s">
        <v>390</v>
      </c>
      <c r="N124" s="771" t="s">
        <v>837</v>
      </c>
      <c r="O124" s="572" t="s">
        <v>837</v>
      </c>
    </row>
    <row r="125" spans="1:19" ht="109.8" customHeight="1">
      <c r="A125" s="706"/>
      <c r="B125" s="581"/>
      <c r="C125" s="582"/>
      <c r="D125" s="572" t="s">
        <v>396</v>
      </c>
      <c r="E125" s="582"/>
      <c r="F125" s="583"/>
      <c r="G125" s="581"/>
      <c r="H125" s="655"/>
      <c r="I125" s="579" t="s">
        <v>838</v>
      </c>
      <c r="J125" s="578" t="s">
        <v>391</v>
      </c>
      <c r="K125" s="578" t="s">
        <v>392</v>
      </c>
      <c r="L125" s="578" t="s">
        <v>189</v>
      </c>
      <c r="M125" s="581"/>
      <c r="N125" s="772" t="s">
        <v>839</v>
      </c>
      <c r="O125" s="572" t="s">
        <v>840</v>
      </c>
    </row>
    <row r="126" spans="1:19" ht="55.2" customHeight="1">
      <c r="A126" s="706"/>
      <c r="B126" s="581"/>
      <c r="C126" s="582"/>
      <c r="D126" s="578"/>
      <c r="E126" s="582"/>
      <c r="F126" s="583"/>
      <c r="G126" s="585"/>
      <c r="H126" s="590" t="s">
        <v>157</v>
      </c>
      <c r="I126" s="591" t="s">
        <v>398</v>
      </c>
      <c r="J126" s="592"/>
      <c r="K126" s="578"/>
      <c r="L126" s="578"/>
      <c r="M126" s="770"/>
      <c r="N126" s="572"/>
      <c r="O126" s="773"/>
      <c r="P126" s="697"/>
      <c r="Q126" s="697"/>
      <c r="R126" s="697"/>
      <c r="S126" s="697"/>
    </row>
    <row r="127" spans="1:19" ht="36.6" customHeight="1" thickBot="1">
      <c r="A127" s="558" t="s">
        <v>151</v>
      </c>
      <c r="B127" s="559" t="s">
        <v>841</v>
      </c>
      <c r="C127" s="559" t="s">
        <v>639</v>
      </c>
      <c r="D127" s="559" t="s">
        <v>152</v>
      </c>
      <c r="E127" s="560" t="s">
        <v>640</v>
      </c>
      <c r="F127" s="560" t="s">
        <v>641</v>
      </c>
      <c r="G127" s="560" t="s">
        <v>642</v>
      </c>
      <c r="H127" s="560" t="s">
        <v>643</v>
      </c>
      <c r="I127" s="560" t="s">
        <v>644</v>
      </c>
      <c r="J127" s="559" t="s">
        <v>645</v>
      </c>
      <c r="K127" s="559" t="s">
        <v>646</v>
      </c>
      <c r="L127" s="559" t="s">
        <v>647</v>
      </c>
      <c r="M127" s="652" t="s">
        <v>648</v>
      </c>
      <c r="N127" s="769"/>
      <c r="O127" s="652"/>
    </row>
    <row r="128" spans="1:19" ht="98.4" customHeight="1" thickBot="1">
      <c r="A128" s="774" t="s">
        <v>842</v>
      </c>
      <c r="B128" s="775" t="s">
        <v>580</v>
      </c>
      <c r="C128" s="776" t="s">
        <v>583</v>
      </c>
      <c r="D128" s="777" t="s">
        <v>585</v>
      </c>
      <c r="E128" s="778" t="s">
        <v>137</v>
      </c>
      <c r="F128" s="779" t="s">
        <v>65</v>
      </c>
      <c r="G128" s="776" t="s">
        <v>0</v>
      </c>
      <c r="H128" s="779" t="s">
        <v>159</v>
      </c>
      <c r="I128" s="780" t="s">
        <v>593</v>
      </c>
      <c r="J128" s="781" t="s">
        <v>569</v>
      </c>
      <c r="K128" s="782" t="s">
        <v>450</v>
      </c>
      <c r="L128" s="782" t="s">
        <v>570</v>
      </c>
      <c r="M128" s="783" t="s">
        <v>571</v>
      </c>
      <c r="N128" s="511"/>
      <c r="O128" s="511"/>
      <c r="P128" s="511"/>
      <c r="Q128" s="511"/>
    </row>
    <row r="129" spans="1:17" ht="45.6" customHeight="1">
      <c r="A129" s="774"/>
      <c r="B129" s="784"/>
      <c r="C129" s="785"/>
      <c r="D129" s="786" t="s">
        <v>586</v>
      </c>
      <c r="E129" s="787"/>
      <c r="F129" s="788"/>
      <c r="G129" s="785"/>
      <c r="H129" s="788"/>
      <c r="I129" s="789" t="s">
        <v>594</v>
      </c>
      <c r="J129" s="790" t="s">
        <v>569</v>
      </c>
      <c r="K129" s="791" t="s">
        <v>450</v>
      </c>
      <c r="L129" s="791" t="s">
        <v>570</v>
      </c>
      <c r="M129" s="792"/>
      <c r="N129" s="511"/>
      <c r="O129" s="511"/>
      <c r="P129" s="511"/>
      <c r="Q129" s="511"/>
    </row>
    <row r="130" spans="1:17" ht="37.799999999999997" customHeight="1">
      <c r="A130" s="774"/>
      <c r="B130" s="784"/>
      <c r="C130" s="785"/>
      <c r="D130" s="793"/>
      <c r="E130" s="787"/>
      <c r="F130" s="788"/>
      <c r="G130" s="785"/>
      <c r="H130" s="794"/>
      <c r="I130" s="795"/>
      <c r="J130" s="796"/>
      <c r="K130" s="796"/>
      <c r="L130" s="796"/>
      <c r="M130" s="797"/>
      <c r="N130" s="511"/>
      <c r="O130" s="511"/>
      <c r="P130" s="511"/>
      <c r="Q130" s="511"/>
    </row>
    <row r="131" spans="1:17" ht="69.599999999999994" customHeight="1" thickBot="1">
      <c r="A131" s="774"/>
      <c r="B131" s="784"/>
      <c r="C131" s="785"/>
      <c r="D131" s="798"/>
      <c r="E131" s="787"/>
      <c r="F131" s="788"/>
      <c r="G131" s="799"/>
      <c r="H131" s="800" t="s">
        <v>157</v>
      </c>
      <c r="I131" s="801" t="s">
        <v>595</v>
      </c>
      <c r="J131" s="802"/>
      <c r="K131" s="782"/>
      <c r="L131" s="782"/>
      <c r="M131" s="803"/>
      <c r="N131" s="511"/>
      <c r="O131" s="511"/>
      <c r="P131" s="511"/>
      <c r="Q131" s="511"/>
    </row>
    <row r="132" spans="1:17" ht="65.400000000000006" customHeight="1">
      <c r="A132" s="774"/>
      <c r="B132" s="784" t="s">
        <v>581</v>
      </c>
      <c r="C132" s="787" t="s">
        <v>153</v>
      </c>
      <c r="D132" s="804" t="s">
        <v>587</v>
      </c>
      <c r="E132" s="805" t="s">
        <v>136</v>
      </c>
      <c r="F132" s="794" t="s">
        <v>64</v>
      </c>
      <c r="G132" s="805" t="s">
        <v>1</v>
      </c>
      <c r="H132" s="794" t="s">
        <v>159</v>
      </c>
      <c r="I132" s="806" t="s">
        <v>596</v>
      </c>
      <c r="J132" s="781" t="s">
        <v>569</v>
      </c>
      <c r="K132" s="782" t="s">
        <v>450</v>
      </c>
      <c r="L132" s="782" t="s">
        <v>570</v>
      </c>
      <c r="M132" s="807" t="s">
        <v>571</v>
      </c>
      <c r="N132" s="511"/>
      <c r="O132" s="511"/>
      <c r="P132" s="511"/>
      <c r="Q132" s="511"/>
    </row>
    <row r="133" spans="1:17" ht="94.2" customHeight="1">
      <c r="A133" s="774"/>
      <c r="B133" s="784"/>
      <c r="C133" s="787"/>
      <c r="D133" s="804" t="s">
        <v>588</v>
      </c>
      <c r="E133" s="808"/>
      <c r="F133" s="809"/>
      <c r="G133" s="808"/>
      <c r="H133" s="809"/>
      <c r="I133" s="801" t="s">
        <v>597</v>
      </c>
      <c r="J133" s="782" t="s">
        <v>572</v>
      </c>
      <c r="K133" s="782" t="s">
        <v>573</v>
      </c>
      <c r="L133" s="782" t="s">
        <v>194</v>
      </c>
      <c r="M133" s="807"/>
      <c r="N133" s="511"/>
      <c r="O133" s="511"/>
      <c r="P133" s="511"/>
      <c r="Q133" s="511"/>
    </row>
    <row r="134" spans="1:17" ht="53.4" customHeight="1">
      <c r="A134" s="774"/>
      <c r="B134" s="784"/>
      <c r="C134" s="787"/>
      <c r="D134" s="786" t="s">
        <v>589</v>
      </c>
      <c r="E134" s="808"/>
      <c r="F134" s="809"/>
      <c r="G134" s="808"/>
      <c r="H134" s="810"/>
      <c r="I134" s="801" t="s">
        <v>598</v>
      </c>
      <c r="J134" s="782" t="s">
        <v>574</v>
      </c>
      <c r="K134" s="782" t="s">
        <v>450</v>
      </c>
      <c r="L134" s="782" t="s">
        <v>156</v>
      </c>
      <c r="M134" s="807"/>
      <c r="N134" s="511"/>
      <c r="O134" s="511"/>
      <c r="P134" s="511"/>
      <c r="Q134" s="511"/>
    </row>
    <row r="135" spans="1:17" ht="58.2" customHeight="1">
      <c r="A135" s="774"/>
      <c r="B135" s="784"/>
      <c r="C135" s="787"/>
      <c r="D135" s="798"/>
      <c r="E135" s="811"/>
      <c r="F135" s="810"/>
      <c r="G135" s="811"/>
      <c r="H135" s="812" t="s">
        <v>157</v>
      </c>
      <c r="I135" s="801" t="s">
        <v>595</v>
      </c>
      <c r="J135" s="782" t="s">
        <v>575</v>
      </c>
      <c r="K135" s="782" t="s">
        <v>450</v>
      </c>
      <c r="L135" s="782"/>
      <c r="M135" s="807"/>
      <c r="N135" s="511"/>
      <c r="O135" s="511"/>
      <c r="P135" s="511"/>
      <c r="Q135" s="511"/>
    </row>
    <row r="136" spans="1:17" ht="58.8" customHeight="1">
      <c r="A136" s="774"/>
      <c r="B136" s="784" t="s">
        <v>582</v>
      </c>
      <c r="C136" s="787" t="s">
        <v>153</v>
      </c>
      <c r="D136" s="804" t="s">
        <v>590</v>
      </c>
      <c r="E136" s="787" t="s">
        <v>138</v>
      </c>
      <c r="F136" s="788" t="s">
        <v>65</v>
      </c>
      <c r="G136" s="787" t="s">
        <v>0</v>
      </c>
      <c r="H136" s="794" t="s">
        <v>154</v>
      </c>
      <c r="I136" s="801" t="s">
        <v>599</v>
      </c>
      <c r="J136" s="813" t="s">
        <v>574</v>
      </c>
      <c r="K136" s="782" t="s">
        <v>450</v>
      </c>
      <c r="L136" s="782" t="s">
        <v>156</v>
      </c>
      <c r="M136" s="814" t="s">
        <v>164</v>
      </c>
      <c r="N136" s="511"/>
      <c r="O136" s="511"/>
      <c r="P136" s="511"/>
      <c r="Q136" s="511"/>
    </row>
    <row r="137" spans="1:17" ht="75" customHeight="1">
      <c r="A137" s="774"/>
      <c r="B137" s="784"/>
      <c r="C137" s="787"/>
      <c r="D137" s="804" t="s">
        <v>591</v>
      </c>
      <c r="E137" s="787"/>
      <c r="F137" s="788"/>
      <c r="G137" s="787"/>
      <c r="H137" s="809"/>
      <c r="I137" s="801" t="s">
        <v>600</v>
      </c>
      <c r="J137" s="782" t="s">
        <v>576</v>
      </c>
      <c r="K137" s="782" t="s">
        <v>450</v>
      </c>
      <c r="L137" s="782" t="s">
        <v>577</v>
      </c>
      <c r="M137" s="792"/>
      <c r="N137" s="511"/>
      <c r="O137" s="511"/>
      <c r="P137" s="511"/>
      <c r="Q137" s="511"/>
    </row>
    <row r="138" spans="1:17" ht="68.400000000000006" customHeight="1">
      <c r="A138" s="774"/>
      <c r="B138" s="784"/>
      <c r="C138" s="787"/>
      <c r="D138" s="786" t="s">
        <v>592</v>
      </c>
      <c r="E138" s="787"/>
      <c r="F138" s="788"/>
      <c r="G138" s="787"/>
      <c r="H138" s="809"/>
      <c r="I138" s="801" t="s">
        <v>601</v>
      </c>
      <c r="J138" s="782" t="s">
        <v>578</v>
      </c>
      <c r="K138" s="782" t="s">
        <v>450</v>
      </c>
      <c r="L138" s="782" t="s">
        <v>577</v>
      </c>
      <c r="M138" s="792"/>
      <c r="N138" s="511"/>
      <c r="O138" s="511"/>
      <c r="P138" s="511"/>
      <c r="Q138" s="511"/>
    </row>
    <row r="139" spans="1:17" ht="55.8" customHeight="1" thickBot="1">
      <c r="A139" s="774"/>
      <c r="B139" s="815"/>
      <c r="C139" s="787"/>
      <c r="D139" s="816"/>
      <c r="E139" s="817"/>
      <c r="F139" s="818"/>
      <c r="G139" s="817"/>
      <c r="H139" s="819" t="s">
        <v>157</v>
      </c>
      <c r="I139" s="820" t="s">
        <v>595</v>
      </c>
      <c r="J139" s="821" t="s">
        <v>579</v>
      </c>
      <c r="K139" s="822" t="s">
        <v>450</v>
      </c>
      <c r="L139" s="821"/>
      <c r="M139" s="823"/>
      <c r="N139" s="511"/>
      <c r="O139" s="511"/>
      <c r="P139" s="511"/>
      <c r="Q139" s="511"/>
    </row>
    <row r="140" spans="1:17" ht="36.6" customHeight="1" thickBot="1">
      <c r="A140" s="558" t="s">
        <v>151</v>
      </c>
      <c r="B140" s="559" t="s">
        <v>638</v>
      </c>
      <c r="C140" s="559" t="s">
        <v>639</v>
      </c>
      <c r="D140" s="559" t="s">
        <v>152</v>
      </c>
      <c r="E140" s="560" t="s">
        <v>640</v>
      </c>
      <c r="F140" s="560" t="s">
        <v>641</v>
      </c>
      <c r="G140" s="560" t="s">
        <v>642</v>
      </c>
      <c r="H140" s="560" t="s">
        <v>643</v>
      </c>
      <c r="I140" s="560" t="s">
        <v>644</v>
      </c>
      <c r="J140" s="559" t="s">
        <v>645</v>
      </c>
      <c r="K140" s="559" t="s">
        <v>646</v>
      </c>
      <c r="L140" s="559" t="s">
        <v>647</v>
      </c>
      <c r="M140" s="652" t="s">
        <v>648</v>
      </c>
      <c r="N140" s="824" t="s">
        <v>843</v>
      </c>
      <c r="O140" s="824" t="s">
        <v>844</v>
      </c>
      <c r="P140" s="824" t="s">
        <v>128</v>
      </c>
    </row>
    <row r="141" spans="1:17" ht="142.19999999999999" customHeight="1">
      <c r="A141" s="825" t="s">
        <v>845</v>
      </c>
      <c r="B141" s="564" t="s">
        <v>846</v>
      </c>
      <c r="C141" s="565" t="s">
        <v>153</v>
      </c>
      <c r="D141" s="566" t="s">
        <v>535</v>
      </c>
      <c r="E141" s="565" t="s">
        <v>138</v>
      </c>
      <c r="F141" s="567" t="s">
        <v>65</v>
      </c>
      <c r="G141" s="564" t="s">
        <v>0</v>
      </c>
      <c r="H141" s="567" t="s">
        <v>159</v>
      </c>
      <c r="I141" s="614" t="s">
        <v>847</v>
      </c>
      <c r="J141" s="539" t="s">
        <v>848</v>
      </c>
      <c r="K141" s="539" t="s">
        <v>849</v>
      </c>
      <c r="L141" s="606" t="s">
        <v>850</v>
      </c>
      <c r="M141" s="576" t="s">
        <v>214</v>
      </c>
      <c r="N141" s="678" t="s">
        <v>851</v>
      </c>
      <c r="O141" s="826">
        <f>12/12*100</f>
        <v>100</v>
      </c>
      <c r="P141" s="684" t="s">
        <v>852</v>
      </c>
      <c r="Q141" s="511"/>
    </row>
    <row r="142" spans="1:17" ht="102.6" customHeight="1">
      <c r="A142" s="717"/>
      <c r="B142" s="581"/>
      <c r="C142" s="582"/>
      <c r="D142" s="572" t="s">
        <v>853</v>
      </c>
      <c r="E142" s="582"/>
      <c r="F142" s="583"/>
      <c r="G142" s="581"/>
      <c r="H142" s="583"/>
      <c r="I142" s="589" t="s">
        <v>854</v>
      </c>
      <c r="J142" s="556" t="s">
        <v>855</v>
      </c>
      <c r="K142" s="556" t="s">
        <v>856</v>
      </c>
      <c r="L142" s="608" t="s">
        <v>725</v>
      </c>
      <c r="M142" s="632"/>
      <c r="N142" s="678" t="s">
        <v>857</v>
      </c>
      <c r="O142" s="826">
        <f>12/12*100</f>
        <v>100</v>
      </c>
      <c r="P142" s="684" t="s">
        <v>858</v>
      </c>
      <c r="Q142" s="511"/>
    </row>
    <row r="143" spans="1:17" ht="60" customHeight="1" thickBot="1">
      <c r="A143" s="717"/>
      <c r="B143" s="581"/>
      <c r="C143" s="582"/>
      <c r="D143" s="589"/>
      <c r="E143" s="582"/>
      <c r="F143" s="583"/>
      <c r="G143" s="585"/>
      <c r="H143" s="590" t="s">
        <v>157</v>
      </c>
      <c r="I143" s="700" t="s">
        <v>859</v>
      </c>
      <c r="J143" s="555" t="s">
        <v>860</v>
      </c>
      <c r="K143" s="556" t="s">
        <v>861</v>
      </c>
      <c r="L143" s="827"/>
      <c r="M143" s="632"/>
      <c r="N143" s="594"/>
      <c r="O143" s="594"/>
      <c r="P143" s="684"/>
      <c r="Q143" s="511"/>
    </row>
    <row r="144" spans="1:17" ht="48" customHeight="1">
      <c r="A144" s="717"/>
      <c r="B144" s="581" t="s">
        <v>862</v>
      </c>
      <c r="C144" s="582" t="s">
        <v>153</v>
      </c>
      <c r="D144" s="572" t="s">
        <v>535</v>
      </c>
      <c r="E144" s="582" t="s">
        <v>138</v>
      </c>
      <c r="F144" s="583" t="s">
        <v>63</v>
      </c>
      <c r="G144" s="582" t="s">
        <v>0</v>
      </c>
      <c r="H144" s="586" t="s">
        <v>159</v>
      </c>
      <c r="I144" s="828" t="s">
        <v>863</v>
      </c>
      <c r="J144" s="829" t="s">
        <v>864</v>
      </c>
      <c r="K144" s="830" t="s">
        <v>865</v>
      </c>
      <c r="L144" s="540" t="s">
        <v>866</v>
      </c>
      <c r="M144" s="632"/>
      <c r="N144" s="831" t="s">
        <v>867</v>
      </c>
      <c r="O144" s="832">
        <f>12/12*100</f>
        <v>100</v>
      </c>
      <c r="P144" s="576" t="s">
        <v>868</v>
      </c>
      <c r="Q144" s="511"/>
    </row>
    <row r="145" spans="1:17" ht="48" customHeight="1">
      <c r="A145" s="717"/>
      <c r="B145" s="581"/>
      <c r="C145" s="582"/>
      <c r="D145" s="572" t="s">
        <v>869</v>
      </c>
      <c r="E145" s="582"/>
      <c r="F145" s="583"/>
      <c r="G145" s="582"/>
      <c r="H145" s="833"/>
      <c r="I145" s="710"/>
      <c r="J145" s="545"/>
      <c r="K145" s="545"/>
      <c r="L145" s="557"/>
      <c r="M145" s="632"/>
      <c r="N145" s="834"/>
      <c r="O145" s="835"/>
      <c r="P145" s="632"/>
      <c r="Q145" s="511"/>
    </row>
    <row r="146" spans="1:17" ht="44.4" customHeight="1">
      <c r="A146" s="717"/>
      <c r="B146" s="581"/>
      <c r="C146" s="582"/>
      <c r="D146" s="571"/>
      <c r="E146" s="582"/>
      <c r="F146" s="583"/>
      <c r="G146" s="582"/>
      <c r="H146" s="577"/>
      <c r="I146" s="617"/>
      <c r="J146" s="578"/>
      <c r="K146" s="578"/>
      <c r="L146" s="827"/>
      <c r="M146" s="632"/>
      <c r="N146" s="836"/>
      <c r="O146" s="837"/>
      <c r="P146" s="574"/>
      <c r="Q146" s="511"/>
    </row>
    <row r="147" spans="1:17" ht="55.2" customHeight="1">
      <c r="A147" s="717"/>
      <c r="B147" s="581"/>
      <c r="C147" s="582"/>
      <c r="D147" s="589"/>
      <c r="E147" s="582"/>
      <c r="F147" s="583"/>
      <c r="G147" s="582"/>
      <c r="H147" s="620" t="s">
        <v>157</v>
      </c>
      <c r="I147" s="700" t="s">
        <v>859</v>
      </c>
      <c r="J147" s="555" t="s">
        <v>860</v>
      </c>
      <c r="K147" s="556" t="s">
        <v>861</v>
      </c>
      <c r="L147" s="827"/>
      <c r="M147" s="574"/>
      <c r="N147" s="594"/>
      <c r="O147" s="594"/>
      <c r="P147" s="684"/>
      <c r="Q147" s="511"/>
    </row>
    <row r="148" spans="1:17" ht="36.6" customHeight="1" thickBot="1">
      <c r="A148" s="558" t="s">
        <v>151</v>
      </c>
      <c r="B148" s="559" t="s">
        <v>638</v>
      </c>
      <c r="C148" s="559" t="s">
        <v>639</v>
      </c>
      <c r="D148" s="559" t="s">
        <v>152</v>
      </c>
      <c r="E148" s="560" t="s">
        <v>640</v>
      </c>
      <c r="F148" s="560" t="s">
        <v>641</v>
      </c>
      <c r="G148" s="560" t="s">
        <v>642</v>
      </c>
      <c r="H148" s="560" t="s">
        <v>643</v>
      </c>
      <c r="I148" s="560" t="s">
        <v>644</v>
      </c>
      <c r="J148" s="559" t="s">
        <v>645</v>
      </c>
      <c r="K148" s="559" t="s">
        <v>646</v>
      </c>
      <c r="L148" s="559" t="s">
        <v>647</v>
      </c>
      <c r="M148" s="652" t="s">
        <v>648</v>
      </c>
      <c r="N148" s="824" t="s">
        <v>870</v>
      </c>
      <c r="O148" s="824"/>
      <c r="P148" s="824"/>
    </row>
    <row r="149" spans="1:17" ht="75.599999999999994" customHeight="1">
      <c r="A149" s="701" t="s">
        <v>564</v>
      </c>
      <c r="B149" s="564" t="s">
        <v>244</v>
      </c>
      <c r="C149" s="565" t="s">
        <v>153</v>
      </c>
      <c r="D149" s="613" t="s">
        <v>245</v>
      </c>
      <c r="E149" s="565" t="s">
        <v>139</v>
      </c>
      <c r="F149" s="567" t="s">
        <v>65</v>
      </c>
      <c r="G149" s="565" t="s">
        <v>0</v>
      </c>
      <c r="H149" s="586" t="s">
        <v>159</v>
      </c>
      <c r="I149" s="568" t="s">
        <v>246</v>
      </c>
      <c r="J149" s="578" t="s">
        <v>215</v>
      </c>
      <c r="K149" s="578" t="s">
        <v>209</v>
      </c>
      <c r="L149" s="578" t="s">
        <v>211</v>
      </c>
      <c r="M149" s="585" t="s">
        <v>214</v>
      </c>
      <c r="N149" s="571" t="s">
        <v>565</v>
      </c>
      <c r="O149" s="511"/>
      <c r="P149" s="511"/>
      <c r="Q149" s="511"/>
    </row>
    <row r="150" spans="1:17" ht="81.599999999999994" customHeight="1">
      <c r="A150" s="706"/>
      <c r="B150" s="581"/>
      <c r="C150" s="582"/>
      <c r="D150" s="571" t="s">
        <v>247</v>
      </c>
      <c r="E150" s="582"/>
      <c r="F150" s="583"/>
      <c r="G150" s="582"/>
      <c r="H150" s="833"/>
      <c r="I150" s="578" t="s">
        <v>248</v>
      </c>
      <c r="J150" s="578" t="s">
        <v>213</v>
      </c>
      <c r="K150" s="578" t="s">
        <v>209</v>
      </c>
      <c r="L150" s="578" t="s">
        <v>211</v>
      </c>
      <c r="M150" s="585"/>
      <c r="N150" s="571" t="s">
        <v>566</v>
      </c>
      <c r="O150" s="511"/>
      <c r="P150" s="511"/>
      <c r="Q150" s="511"/>
    </row>
    <row r="151" spans="1:17" ht="64.8" customHeight="1">
      <c r="A151" s="706"/>
      <c r="B151" s="581"/>
      <c r="C151" s="582"/>
      <c r="D151" s="571" t="s">
        <v>249</v>
      </c>
      <c r="E151" s="582"/>
      <c r="F151" s="583"/>
      <c r="G151" s="582"/>
      <c r="H151" s="577"/>
      <c r="I151" s="578" t="s">
        <v>250</v>
      </c>
      <c r="J151" s="578" t="s">
        <v>212</v>
      </c>
      <c r="K151" s="578" t="s">
        <v>209</v>
      </c>
      <c r="L151" s="578" t="s">
        <v>211</v>
      </c>
      <c r="M151" s="585"/>
      <c r="N151" s="571" t="s">
        <v>567</v>
      </c>
      <c r="O151" s="511"/>
      <c r="P151" s="511"/>
      <c r="Q151" s="511"/>
    </row>
    <row r="152" spans="1:17" ht="81.599999999999994" customHeight="1" thickBot="1">
      <c r="A152" s="838"/>
      <c r="B152" s="839"/>
      <c r="C152" s="840"/>
      <c r="D152" s="841"/>
      <c r="E152" s="840"/>
      <c r="F152" s="842"/>
      <c r="G152" s="840"/>
      <c r="H152" s="843" t="s">
        <v>157</v>
      </c>
      <c r="I152" s="844" t="s">
        <v>251</v>
      </c>
      <c r="J152" s="578" t="s">
        <v>210</v>
      </c>
      <c r="K152" s="578" t="s">
        <v>209</v>
      </c>
      <c r="L152" s="578"/>
      <c r="M152" s="585"/>
      <c r="N152" s="571" t="s">
        <v>568</v>
      </c>
      <c r="O152" s="511"/>
      <c r="P152" s="511"/>
      <c r="Q152" s="511"/>
    </row>
    <row r="153" spans="1:17" ht="36.6" customHeight="1" thickBot="1">
      <c r="A153" s="558" t="s">
        <v>151</v>
      </c>
      <c r="B153" s="559" t="s">
        <v>638</v>
      </c>
      <c r="C153" s="559" t="s">
        <v>639</v>
      </c>
      <c r="D153" s="559" t="s">
        <v>152</v>
      </c>
      <c r="E153" s="560" t="s">
        <v>640</v>
      </c>
      <c r="F153" s="560" t="s">
        <v>641</v>
      </c>
      <c r="G153" s="560" t="s">
        <v>642</v>
      </c>
      <c r="H153" s="560" t="s">
        <v>643</v>
      </c>
      <c r="I153" s="560" t="s">
        <v>644</v>
      </c>
      <c r="J153" s="559" t="s">
        <v>645</v>
      </c>
      <c r="K153" s="559" t="s">
        <v>646</v>
      </c>
      <c r="L153" s="559" t="s">
        <v>647</v>
      </c>
      <c r="M153" s="652" t="s">
        <v>648</v>
      </c>
      <c r="N153" s="824" t="s">
        <v>871</v>
      </c>
      <c r="O153" s="845" t="s">
        <v>872</v>
      </c>
    </row>
    <row r="154" spans="1:17" ht="330" customHeight="1">
      <c r="A154" s="701" t="s">
        <v>318</v>
      </c>
      <c r="B154" s="564" t="s">
        <v>319</v>
      </c>
      <c r="C154" s="565" t="s">
        <v>294</v>
      </c>
      <c r="D154" s="846" t="s">
        <v>385</v>
      </c>
      <c r="E154" s="565" t="s">
        <v>137</v>
      </c>
      <c r="F154" s="567" t="s">
        <v>64</v>
      </c>
      <c r="G154" s="564" t="s">
        <v>1</v>
      </c>
      <c r="H154" s="567" t="s">
        <v>154</v>
      </c>
      <c r="I154" s="614" t="s">
        <v>873</v>
      </c>
      <c r="J154" s="568" t="s">
        <v>375</v>
      </c>
      <c r="K154" s="568" t="s">
        <v>376</v>
      </c>
      <c r="L154" s="704" t="s">
        <v>377</v>
      </c>
      <c r="M154" s="705" t="s">
        <v>277</v>
      </c>
      <c r="N154" s="847" t="s">
        <v>874</v>
      </c>
      <c r="O154" s="848" t="s">
        <v>875</v>
      </c>
    </row>
    <row r="155" spans="1:17" ht="159" customHeight="1">
      <c r="A155" s="706"/>
      <c r="B155" s="581"/>
      <c r="C155" s="582"/>
      <c r="D155" s="849" t="s">
        <v>320</v>
      </c>
      <c r="E155" s="582"/>
      <c r="F155" s="583"/>
      <c r="G155" s="581"/>
      <c r="H155" s="583"/>
      <c r="I155" s="589" t="s">
        <v>378</v>
      </c>
      <c r="J155" s="578" t="s">
        <v>379</v>
      </c>
      <c r="K155" s="578" t="s">
        <v>321</v>
      </c>
      <c r="L155" s="593" t="s">
        <v>380</v>
      </c>
      <c r="M155" s="709"/>
      <c r="N155" s="850" t="s">
        <v>876</v>
      </c>
      <c r="O155" s="851" t="s">
        <v>877</v>
      </c>
    </row>
    <row r="156" spans="1:17" ht="177.6" customHeight="1">
      <c r="A156" s="706"/>
      <c r="B156" s="581"/>
      <c r="C156" s="582"/>
      <c r="D156" s="658" t="s">
        <v>386</v>
      </c>
      <c r="E156" s="582"/>
      <c r="F156" s="583"/>
      <c r="G156" s="581"/>
      <c r="H156" s="586"/>
      <c r="I156" s="589" t="s">
        <v>381</v>
      </c>
      <c r="J156" s="578" t="s">
        <v>382</v>
      </c>
      <c r="K156" s="578" t="s">
        <v>383</v>
      </c>
      <c r="L156" s="593" t="s">
        <v>384</v>
      </c>
      <c r="M156" s="852"/>
      <c r="N156" s="853"/>
      <c r="O156" s="854" t="s">
        <v>878</v>
      </c>
    </row>
    <row r="157" spans="1:17" ht="64.2" customHeight="1" thickBot="1">
      <c r="A157" s="711"/>
      <c r="B157" s="581"/>
      <c r="C157" s="582"/>
      <c r="D157" s="855"/>
      <c r="E157" s="582"/>
      <c r="F157" s="583"/>
      <c r="G157" s="585"/>
      <c r="H157" s="590" t="s">
        <v>157</v>
      </c>
      <c r="I157" s="700" t="s">
        <v>322</v>
      </c>
      <c r="J157" s="592"/>
      <c r="K157" s="578"/>
      <c r="L157" s="593"/>
      <c r="M157" s="852"/>
      <c r="N157" s="856" t="s">
        <v>731</v>
      </c>
      <c r="O157" s="857" t="s">
        <v>731</v>
      </c>
    </row>
    <row r="158" spans="1:17" ht="36.6" customHeight="1">
      <c r="A158" s="558" t="s">
        <v>151</v>
      </c>
      <c r="B158" s="559" t="s">
        <v>638</v>
      </c>
      <c r="C158" s="559" t="s">
        <v>639</v>
      </c>
      <c r="D158" s="559" t="s">
        <v>152</v>
      </c>
      <c r="E158" s="560" t="s">
        <v>640</v>
      </c>
      <c r="F158" s="560" t="s">
        <v>641</v>
      </c>
      <c r="G158" s="560" t="s">
        <v>642</v>
      </c>
      <c r="H158" s="560" t="s">
        <v>643</v>
      </c>
      <c r="I158" s="560" t="s">
        <v>644</v>
      </c>
      <c r="J158" s="559" t="s">
        <v>645</v>
      </c>
      <c r="K158" s="559" t="s">
        <v>646</v>
      </c>
      <c r="L158" s="559" t="s">
        <v>647</v>
      </c>
      <c r="M158" s="652" t="s">
        <v>648</v>
      </c>
      <c r="N158" s="824" t="s">
        <v>879</v>
      </c>
      <c r="O158" s="845"/>
    </row>
    <row r="159" spans="1:17" ht="72" customHeight="1">
      <c r="A159" s="858" t="s">
        <v>880</v>
      </c>
      <c r="B159" s="859" t="s">
        <v>881</v>
      </c>
      <c r="C159" s="860" t="s">
        <v>153</v>
      </c>
      <c r="D159" s="861" t="s">
        <v>882</v>
      </c>
      <c r="E159" s="862" t="s">
        <v>138</v>
      </c>
      <c r="F159" s="862" t="s">
        <v>63</v>
      </c>
      <c r="G159" s="862"/>
      <c r="H159" s="863" t="s">
        <v>159</v>
      </c>
      <c r="I159" s="864" t="s">
        <v>883</v>
      </c>
      <c r="J159" s="864" t="s">
        <v>884</v>
      </c>
      <c r="K159" s="864" t="s">
        <v>885</v>
      </c>
      <c r="L159" s="865" t="s">
        <v>886</v>
      </c>
      <c r="M159" s="866" t="s">
        <v>887</v>
      </c>
      <c r="N159" s="866" t="s">
        <v>888</v>
      </c>
      <c r="O159" s="511"/>
    </row>
    <row r="160" spans="1:17" ht="111" customHeight="1">
      <c r="A160" s="858"/>
      <c r="B160" s="859"/>
      <c r="C160" s="860"/>
      <c r="D160" s="867" t="s">
        <v>889</v>
      </c>
      <c r="E160" s="868"/>
      <c r="F160" s="868"/>
      <c r="G160" s="868"/>
      <c r="H160" s="868"/>
      <c r="I160" s="869" t="s">
        <v>890</v>
      </c>
      <c r="J160" s="869" t="s">
        <v>891</v>
      </c>
      <c r="K160" s="869" t="s">
        <v>892</v>
      </c>
      <c r="L160" s="870" t="s">
        <v>886</v>
      </c>
      <c r="M160" s="871"/>
      <c r="N160" s="871"/>
      <c r="O160" s="511"/>
    </row>
    <row r="161" spans="1:17" ht="128.4" customHeight="1">
      <c r="A161" s="858"/>
      <c r="B161" s="859"/>
      <c r="C161" s="860"/>
      <c r="D161" s="867" t="s">
        <v>893</v>
      </c>
      <c r="E161" s="868"/>
      <c r="F161" s="868"/>
      <c r="G161" s="868"/>
      <c r="H161" s="872"/>
      <c r="I161" s="869" t="s">
        <v>894</v>
      </c>
      <c r="J161" s="869" t="s">
        <v>895</v>
      </c>
      <c r="K161" s="869" t="s">
        <v>896</v>
      </c>
      <c r="L161" s="870" t="s">
        <v>897</v>
      </c>
      <c r="M161" s="873"/>
      <c r="N161" s="874" t="s">
        <v>898</v>
      </c>
      <c r="O161" s="511"/>
    </row>
    <row r="162" spans="1:17" ht="82.8" customHeight="1">
      <c r="A162" s="858"/>
      <c r="B162" s="859"/>
      <c r="C162" s="860"/>
      <c r="D162" s="875"/>
      <c r="E162" s="868"/>
      <c r="F162" s="868"/>
      <c r="G162" s="868"/>
      <c r="H162" s="590" t="s">
        <v>157</v>
      </c>
      <c r="I162" s="700" t="s">
        <v>899</v>
      </c>
      <c r="J162" s="876" t="s">
        <v>900</v>
      </c>
      <c r="K162" s="876" t="s">
        <v>885</v>
      </c>
      <c r="L162" s="877" t="s">
        <v>730</v>
      </c>
      <c r="M162" s="878" t="s">
        <v>901</v>
      </c>
      <c r="N162" s="879" t="s">
        <v>902</v>
      </c>
      <c r="O162" s="511"/>
    </row>
    <row r="163" spans="1:17" ht="64.8" customHeight="1">
      <c r="A163" s="858"/>
      <c r="B163" s="859"/>
      <c r="C163" s="860"/>
      <c r="D163" s="880" t="s">
        <v>903</v>
      </c>
      <c r="E163" s="881" t="s">
        <v>139</v>
      </c>
      <c r="F163" s="881" t="s">
        <v>64</v>
      </c>
      <c r="G163" s="881"/>
      <c r="H163" s="866" t="s">
        <v>159</v>
      </c>
      <c r="I163" s="874" t="s">
        <v>904</v>
      </c>
      <c r="J163" s="874" t="s">
        <v>905</v>
      </c>
      <c r="K163" s="874" t="s">
        <v>906</v>
      </c>
      <c r="L163" s="874" t="s">
        <v>907</v>
      </c>
      <c r="M163" s="866" t="s">
        <v>887</v>
      </c>
      <c r="N163" s="874" t="s">
        <v>908</v>
      </c>
      <c r="O163" s="511"/>
    </row>
    <row r="164" spans="1:17" ht="141" customHeight="1">
      <c r="A164" s="858"/>
      <c r="B164" s="859"/>
      <c r="C164" s="860"/>
      <c r="D164" s="880" t="s">
        <v>909</v>
      </c>
      <c r="E164" s="882"/>
      <c r="F164" s="882"/>
      <c r="G164" s="882"/>
      <c r="H164" s="883"/>
      <c r="I164" s="874" t="s">
        <v>910</v>
      </c>
      <c r="J164" s="874" t="s">
        <v>911</v>
      </c>
      <c r="K164" s="874" t="s">
        <v>906</v>
      </c>
      <c r="L164" s="879" t="s">
        <v>897</v>
      </c>
      <c r="M164" s="882"/>
      <c r="N164" s="874" t="s">
        <v>912</v>
      </c>
      <c r="O164" s="511"/>
    </row>
    <row r="165" spans="1:17" ht="89.4" customHeight="1">
      <c r="A165" s="858"/>
      <c r="B165" s="859"/>
      <c r="C165" s="860"/>
      <c r="D165" s="880" t="s">
        <v>913</v>
      </c>
      <c r="E165" s="882"/>
      <c r="F165" s="882"/>
      <c r="G165" s="882"/>
      <c r="H165" s="871"/>
      <c r="I165" s="874" t="s">
        <v>914</v>
      </c>
      <c r="J165" s="874" t="s">
        <v>915</v>
      </c>
      <c r="K165" s="874" t="s">
        <v>906</v>
      </c>
      <c r="L165" s="879" t="s">
        <v>725</v>
      </c>
      <c r="M165" s="884"/>
      <c r="N165" s="874" t="s">
        <v>916</v>
      </c>
      <c r="O165" s="511"/>
    </row>
    <row r="166" spans="1:17" ht="106.2" customHeight="1">
      <c r="A166" s="858"/>
      <c r="B166" s="859"/>
      <c r="C166" s="860"/>
      <c r="D166" s="592"/>
      <c r="E166" s="884"/>
      <c r="F166" s="884"/>
      <c r="G166" s="884"/>
      <c r="H166" s="590" t="s">
        <v>157</v>
      </c>
      <c r="I166" s="700" t="s">
        <v>899</v>
      </c>
      <c r="J166" s="874" t="s">
        <v>900</v>
      </c>
      <c r="K166" s="874" t="s">
        <v>917</v>
      </c>
      <c r="L166" s="874" t="s">
        <v>730</v>
      </c>
      <c r="M166" s="878" t="s">
        <v>918</v>
      </c>
      <c r="N166" s="874" t="s">
        <v>919</v>
      </c>
      <c r="O166" s="511"/>
    </row>
    <row r="167" spans="1:17" ht="15" customHeight="1">
      <c r="A167" s="885"/>
      <c r="B167" s="886"/>
      <c r="C167" s="886"/>
      <c r="D167" s="886"/>
      <c r="E167" s="886"/>
      <c r="F167" s="886"/>
      <c r="G167" s="886"/>
      <c r="H167" s="886"/>
      <c r="I167" s="886"/>
      <c r="J167" s="886"/>
      <c r="K167" s="886"/>
      <c r="L167" s="886"/>
      <c r="M167" s="886"/>
      <c r="N167" s="511"/>
      <c r="O167" s="511"/>
      <c r="P167" s="511"/>
      <c r="Q167" s="511"/>
    </row>
    <row r="168" spans="1:17" ht="15" customHeight="1">
      <c r="A168" s="885"/>
      <c r="B168" s="886"/>
      <c r="C168" s="886"/>
      <c r="D168" s="886"/>
      <c r="E168" s="886"/>
      <c r="F168" s="886"/>
      <c r="G168" s="886"/>
      <c r="H168" s="886"/>
      <c r="I168" s="886"/>
      <c r="J168" s="886"/>
      <c r="K168" s="886"/>
      <c r="L168" s="886"/>
      <c r="M168" s="886"/>
      <c r="N168" s="511"/>
      <c r="O168" s="511"/>
      <c r="P168" s="511"/>
      <c r="Q168" s="511"/>
    </row>
    <row r="169" spans="1:17" ht="15" customHeight="1">
      <c r="A169" s="885"/>
      <c r="B169" s="886"/>
      <c r="C169" s="886"/>
      <c r="D169" s="886"/>
      <c r="E169" s="886"/>
      <c r="F169" s="886"/>
      <c r="G169" s="886"/>
      <c r="H169" s="886"/>
      <c r="I169" s="886"/>
      <c r="J169" s="886"/>
      <c r="K169" s="886"/>
      <c r="L169" s="886"/>
      <c r="M169" s="886"/>
      <c r="N169" s="511"/>
      <c r="O169" s="511"/>
      <c r="P169" s="511"/>
      <c r="Q169" s="511"/>
    </row>
    <row r="170" spans="1:17" ht="15" customHeight="1">
      <c r="A170" s="885"/>
      <c r="B170" s="886"/>
      <c r="C170" s="886"/>
      <c r="D170" s="886"/>
      <c r="E170" s="886"/>
      <c r="F170" s="886"/>
      <c r="G170" s="886"/>
      <c r="H170" s="886"/>
      <c r="I170" s="886"/>
      <c r="J170" s="886"/>
      <c r="K170" s="886"/>
      <c r="L170" s="886"/>
      <c r="M170" s="886"/>
      <c r="N170" s="511"/>
      <c r="O170" s="511"/>
      <c r="P170" s="511"/>
      <c r="Q170" s="511"/>
    </row>
    <row r="171" spans="1:17" ht="15" customHeight="1">
      <c r="A171" s="885"/>
      <c r="B171" s="886"/>
      <c r="C171" s="886"/>
      <c r="D171" s="886"/>
      <c r="E171" s="886"/>
      <c r="F171" s="886"/>
      <c r="G171" s="886"/>
      <c r="H171" s="886"/>
      <c r="I171" s="886"/>
      <c r="J171" s="886"/>
      <c r="K171" s="886"/>
      <c r="L171" s="886"/>
      <c r="M171" s="886"/>
      <c r="N171" s="511"/>
      <c r="O171" s="511"/>
      <c r="P171" s="511"/>
      <c r="Q171" s="511"/>
    </row>
    <row r="172" spans="1:17" ht="15" customHeight="1">
      <c r="A172" s="885"/>
      <c r="B172" s="886"/>
      <c r="C172" s="886"/>
      <c r="D172" s="886"/>
      <c r="E172" s="886"/>
      <c r="F172" s="886"/>
      <c r="G172" s="886"/>
      <c r="H172" s="886"/>
      <c r="I172" s="886"/>
      <c r="J172" s="886"/>
      <c r="K172" s="886"/>
      <c r="L172" s="886"/>
      <c r="M172" s="886"/>
      <c r="N172" s="511"/>
      <c r="O172" s="511"/>
      <c r="P172" s="511"/>
      <c r="Q172" s="511"/>
    </row>
    <row r="173" spans="1:17" ht="15" customHeight="1">
      <c r="A173" s="885"/>
      <c r="B173" s="886"/>
      <c r="C173" s="886"/>
      <c r="D173" s="886"/>
      <c r="E173" s="886"/>
      <c r="F173" s="886"/>
      <c r="G173" s="886"/>
      <c r="H173" s="886"/>
      <c r="I173" s="886"/>
      <c r="J173" s="886"/>
      <c r="K173" s="886"/>
      <c r="L173" s="886"/>
      <c r="M173" s="886"/>
      <c r="N173" s="511"/>
      <c r="O173" s="511"/>
      <c r="P173" s="511"/>
      <c r="Q173" s="511"/>
    </row>
    <row r="174" spans="1:17" ht="15" customHeight="1">
      <c r="A174" s="885"/>
      <c r="B174" s="886"/>
      <c r="C174" s="886"/>
      <c r="D174" s="886"/>
      <c r="E174" s="886"/>
      <c r="F174" s="886"/>
      <c r="G174" s="886"/>
      <c r="H174" s="886"/>
      <c r="I174" s="886"/>
      <c r="J174" s="886"/>
      <c r="K174" s="886"/>
      <c r="L174" s="886"/>
      <c r="M174" s="886"/>
      <c r="N174" s="511"/>
      <c r="O174" s="511"/>
      <c r="P174" s="511"/>
      <c r="Q174" s="511"/>
    </row>
    <row r="175" spans="1:17" ht="15" customHeight="1">
      <c r="A175" s="885"/>
      <c r="B175" s="886"/>
      <c r="C175" s="886"/>
      <c r="D175" s="886"/>
      <c r="E175" s="886"/>
      <c r="F175" s="886"/>
      <c r="G175" s="886"/>
      <c r="H175" s="886"/>
      <c r="I175" s="886"/>
      <c r="J175" s="886"/>
      <c r="K175" s="886"/>
      <c r="L175" s="886"/>
      <c r="M175" s="886"/>
      <c r="N175" s="511"/>
      <c r="O175" s="511"/>
      <c r="P175" s="511"/>
      <c r="Q175" s="511"/>
    </row>
    <row r="176" spans="1:17" ht="15" customHeight="1">
      <c r="A176" s="885"/>
      <c r="B176" s="886"/>
      <c r="C176" s="886"/>
      <c r="D176" s="886"/>
      <c r="E176" s="886"/>
      <c r="F176" s="886"/>
      <c r="G176" s="886"/>
      <c r="H176" s="886"/>
      <c r="I176" s="886"/>
      <c r="J176" s="886"/>
      <c r="K176" s="886"/>
      <c r="L176" s="886"/>
      <c r="M176" s="886"/>
      <c r="N176" s="511"/>
      <c r="O176" s="511"/>
      <c r="P176" s="511"/>
      <c r="Q176" s="511"/>
    </row>
    <row r="177" spans="1:17" ht="15" customHeight="1">
      <c r="A177" s="885"/>
      <c r="B177" s="886"/>
      <c r="C177" s="886"/>
      <c r="D177" s="886"/>
      <c r="E177" s="886"/>
      <c r="F177" s="886"/>
      <c r="G177" s="886"/>
      <c r="H177" s="886"/>
      <c r="I177" s="886"/>
      <c r="J177" s="886"/>
      <c r="K177" s="886"/>
      <c r="L177" s="886"/>
      <c r="M177" s="886"/>
      <c r="N177" s="511"/>
      <c r="O177" s="511"/>
      <c r="P177" s="511"/>
      <c r="Q177" s="511"/>
    </row>
    <row r="178" spans="1:17" ht="15" customHeight="1">
      <c r="A178" s="885"/>
      <c r="B178" s="886"/>
      <c r="C178" s="886"/>
      <c r="D178" s="886"/>
      <c r="E178" s="886"/>
      <c r="F178" s="886"/>
      <c r="G178" s="886"/>
      <c r="H178" s="886"/>
      <c r="I178" s="886"/>
      <c r="J178" s="886"/>
      <c r="K178" s="886"/>
      <c r="L178" s="886"/>
      <c r="M178" s="886"/>
      <c r="N178" s="511"/>
      <c r="O178" s="511"/>
      <c r="P178" s="511"/>
      <c r="Q178" s="511"/>
    </row>
    <row r="179" spans="1:17" ht="15" customHeight="1">
      <c r="A179" s="885"/>
      <c r="B179" s="886"/>
      <c r="C179" s="886"/>
      <c r="D179" s="886"/>
      <c r="E179" s="886"/>
      <c r="F179" s="886"/>
      <c r="G179" s="886"/>
      <c r="H179" s="886"/>
      <c r="I179" s="886"/>
      <c r="J179" s="886"/>
      <c r="K179" s="886"/>
      <c r="L179" s="886"/>
      <c r="M179" s="886"/>
      <c r="N179" s="511"/>
      <c r="O179" s="511"/>
      <c r="P179" s="511"/>
      <c r="Q179" s="511"/>
    </row>
    <row r="180" spans="1:17" ht="15" customHeight="1">
      <c r="A180" s="885"/>
      <c r="B180" s="886"/>
      <c r="C180" s="886"/>
      <c r="D180" s="886"/>
      <c r="E180" s="886"/>
      <c r="F180" s="886"/>
      <c r="G180" s="886"/>
      <c r="H180" s="886"/>
      <c r="I180" s="886"/>
      <c r="J180" s="886"/>
      <c r="K180" s="886"/>
      <c r="L180" s="886"/>
      <c r="M180" s="886"/>
      <c r="N180" s="511"/>
      <c r="O180" s="511"/>
      <c r="P180" s="511"/>
      <c r="Q180" s="511"/>
    </row>
    <row r="181" spans="1:17" ht="15" customHeight="1">
      <c r="A181" s="885"/>
      <c r="B181" s="886"/>
      <c r="C181" s="886"/>
      <c r="D181" s="886"/>
      <c r="E181" s="886"/>
      <c r="F181" s="886"/>
      <c r="G181" s="886"/>
      <c r="H181" s="886"/>
      <c r="I181" s="886"/>
      <c r="J181" s="886"/>
      <c r="K181" s="886"/>
      <c r="L181" s="886"/>
      <c r="M181" s="886"/>
      <c r="N181" s="511"/>
      <c r="O181" s="511"/>
      <c r="P181" s="511"/>
      <c r="Q181" s="511"/>
    </row>
    <row r="182" spans="1:17" ht="15" customHeight="1">
      <c r="A182" s="885"/>
      <c r="B182" s="886"/>
      <c r="C182" s="886"/>
      <c r="D182" s="886"/>
      <c r="E182" s="886"/>
      <c r="F182" s="886"/>
      <c r="G182" s="886"/>
      <c r="H182" s="886"/>
      <c r="I182" s="886"/>
      <c r="J182" s="886"/>
      <c r="K182" s="886"/>
      <c r="L182" s="886"/>
      <c r="M182" s="886"/>
      <c r="N182" s="511"/>
      <c r="O182" s="511"/>
      <c r="P182" s="511"/>
      <c r="Q182" s="511"/>
    </row>
    <row r="183" spans="1:17" ht="15" customHeight="1">
      <c r="A183" s="885"/>
      <c r="B183" s="886"/>
      <c r="C183" s="886"/>
      <c r="D183" s="886"/>
      <c r="E183" s="886"/>
      <c r="F183" s="886"/>
      <c r="G183" s="886"/>
      <c r="H183" s="886"/>
      <c r="I183" s="886"/>
      <c r="J183" s="886"/>
      <c r="K183" s="886"/>
      <c r="L183" s="886"/>
      <c r="M183" s="886"/>
      <c r="N183" s="511"/>
      <c r="O183" s="511"/>
      <c r="P183" s="511"/>
      <c r="Q183" s="511"/>
    </row>
    <row r="184" spans="1:17" ht="15" customHeight="1">
      <c r="A184" s="885"/>
      <c r="B184" s="886"/>
      <c r="C184" s="886"/>
      <c r="D184" s="886"/>
      <c r="E184" s="886"/>
      <c r="F184" s="886"/>
      <c r="G184" s="886"/>
      <c r="H184" s="886"/>
      <c r="I184" s="886"/>
      <c r="J184" s="886"/>
      <c r="K184" s="886"/>
      <c r="L184" s="886"/>
      <c r="M184" s="886"/>
      <c r="N184" s="511"/>
      <c r="O184" s="511"/>
      <c r="P184" s="511"/>
      <c r="Q184" s="511"/>
    </row>
    <row r="185" spans="1:17" ht="15" customHeight="1">
      <c r="A185" s="885"/>
      <c r="B185" s="886"/>
      <c r="C185" s="886"/>
      <c r="D185" s="886"/>
      <c r="E185" s="886"/>
      <c r="F185" s="886"/>
      <c r="G185" s="886"/>
      <c r="H185" s="886"/>
      <c r="I185" s="886"/>
      <c r="J185" s="886"/>
      <c r="K185" s="886"/>
      <c r="L185" s="886"/>
      <c r="M185" s="886"/>
      <c r="N185" s="511"/>
      <c r="O185" s="511"/>
      <c r="P185" s="511"/>
      <c r="Q185" s="511"/>
    </row>
    <row r="186" spans="1:17" ht="15" customHeight="1">
      <c r="A186" s="885"/>
      <c r="B186" s="886"/>
      <c r="C186" s="886"/>
      <c r="D186" s="886"/>
      <c r="E186" s="886"/>
      <c r="F186" s="886"/>
      <c r="G186" s="886"/>
      <c r="H186" s="886"/>
      <c r="I186" s="886"/>
      <c r="J186" s="886"/>
      <c r="K186" s="886"/>
      <c r="L186" s="886"/>
      <c r="M186" s="886"/>
      <c r="N186" s="511"/>
      <c r="O186" s="511"/>
      <c r="P186" s="511"/>
      <c r="Q186" s="511"/>
    </row>
    <row r="187" spans="1:17" ht="15" customHeight="1">
      <c r="A187" s="885"/>
      <c r="B187" s="886"/>
      <c r="C187" s="886"/>
      <c r="D187" s="886"/>
      <c r="E187" s="886"/>
      <c r="F187" s="886"/>
      <c r="G187" s="886"/>
      <c r="H187" s="886"/>
      <c r="I187" s="886"/>
      <c r="J187" s="886"/>
      <c r="K187" s="886"/>
      <c r="L187" s="886"/>
      <c r="M187" s="886"/>
      <c r="N187" s="511"/>
      <c r="O187" s="511"/>
      <c r="P187" s="511"/>
      <c r="Q187" s="511"/>
    </row>
    <row r="188" spans="1:17" ht="15" customHeight="1">
      <c r="A188" s="885"/>
      <c r="B188" s="886"/>
      <c r="C188" s="886"/>
      <c r="D188" s="886"/>
      <c r="E188" s="886"/>
      <c r="F188" s="886"/>
      <c r="G188" s="886"/>
      <c r="H188" s="886"/>
      <c r="I188" s="886"/>
      <c r="J188" s="886"/>
      <c r="K188" s="886"/>
      <c r="L188" s="886"/>
      <c r="M188" s="886"/>
      <c r="N188" s="511"/>
      <c r="O188" s="511"/>
      <c r="P188" s="511"/>
      <c r="Q188" s="511"/>
    </row>
    <row r="189" spans="1:17" ht="15" customHeight="1">
      <c r="A189" s="885"/>
      <c r="B189" s="886"/>
      <c r="C189" s="886"/>
      <c r="D189" s="886"/>
      <c r="E189" s="886"/>
      <c r="F189" s="886"/>
      <c r="G189" s="886"/>
      <c r="H189" s="886"/>
      <c r="I189" s="886"/>
      <c r="J189" s="886"/>
      <c r="K189" s="886"/>
      <c r="L189" s="886"/>
      <c r="M189" s="886"/>
      <c r="N189" s="511"/>
      <c r="O189" s="511"/>
      <c r="P189" s="511"/>
      <c r="Q189" s="511"/>
    </row>
    <row r="190" spans="1:17" ht="15" customHeight="1">
      <c r="A190" s="885"/>
      <c r="B190" s="886"/>
      <c r="C190" s="886"/>
      <c r="D190" s="886"/>
      <c r="E190" s="886"/>
      <c r="F190" s="886"/>
      <c r="G190" s="886"/>
      <c r="H190" s="886"/>
      <c r="I190" s="886"/>
      <c r="J190" s="886"/>
      <c r="K190" s="886"/>
      <c r="L190" s="886"/>
      <c r="M190" s="886"/>
      <c r="N190" s="511"/>
      <c r="O190" s="511"/>
      <c r="P190" s="511"/>
      <c r="Q190" s="511"/>
    </row>
    <row r="191" spans="1:17" ht="15" customHeight="1">
      <c r="A191" s="885"/>
      <c r="B191" s="886"/>
      <c r="C191" s="886"/>
      <c r="D191" s="886"/>
      <c r="E191" s="886"/>
      <c r="F191" s="886"/>
      <c r="G191" s="886"/>
      <c r="H191" s="886"/>
      <c r="I191" s="886"/>
      <c r="J191" s="886"/>
      <c r="K191" s="886"/>
      <c r="L191" s="886"/>
      <c r="M191" s="886"/>
      <c r="N191" s="511"/>
      <c r="O191" s="511"/>
      <c r="P191" s="511"/>
      <c r="Q191" s="511"/>
    </row>
    <row r="192" spans="1:17" ht="15" customHeight="1">
      <c r="A192" s="885"/>
      <c r="B192" s="886"/>
      <c r="C192" s="886"/>
      <c r="D192" s="886"/>
      <c r="E192" s="886"/>
      <c r="F192" s="886"/>
      <c r="G192" s="886"/>
      <c r="H192" s="886"/>
      <c r="I192" s="886"/>
      <c r="J192" s="886"/>
      <c r="K192" s="886"/>
      <c r="L192" s="886"/>
      <c r="M192" s="886"/>
      <c r="N192" s="511"/>
      <c r="O192" s="511"/>
      <c r="P192" s="511"/>
      <c r="Q192" s="511"/>
    </row>
    <row r="193" spans="1:17" ht="15" customHeight="1">
      <c r="A193" s="885"/>
      <c r="B193" s="886"/>
      <c r="C193" s="886"/>
      <c r="D193" s="886"/>
      <c r="E193" s="886"/>
      <c r="F193" s="886"/>
      <c r="G193" s="886"/>
      <c r="H193" s="886"/>
      <c r="I193" s="886"/>
      <c r="J193" s="886"/>
      <c r="K193" s="886"/>
      <c r="L193" s="886"/>
      <c r="M193" s="886"/>
      <c r="N193" s="511"/>
      <c r="O193" s="511"/>
      <c r="P193" s="511"/>
      <c r="Q193" s="511"/>
    </row>
    <row r="194" spans="1:17" ht="15" customHeight="1">
      <c r="A194" s="885"/>
      <c r="B194" s="886"/>
      <c r="C194" s="886"/>
      <c r="D194" s="886"/>
      <c r="E194" s="886"/>
      <c r="F194" s="886"/>
      <c r="G194" s="886"/>
      <c r="H194" s="886"/>
      <c r="I194" s="886"/>
      <c r="J194" s="886"/>
      <c r="K194" s="886"/>
      <c r="L194" s="886"/>
      <c r="M194" s="886"/>
      <c r="N194" s="511"/>
      <c r="O194" s="511"/>
      <c r="P194" s="511"/>
      <c r="Q194" s="511"/>
    </row>
    <row r="195" spans="1:17" ht="15" customHeight="1">
      <c r="A195" s="885"/>
      <c r="B195" s="886"/>
      <c r="C195" s="886"/>
      <c r="D195" s="886"/>
      <c r="E195" s="886"/>
      <c r="F195" s="886"/>
      <c r="G195" s="886"/>
      <c r="H195" s="886"/>
      <c r="I195" s="886"/>
      <c r="J195" s="886"/>
      <c r="K195" s="886"/>
      <c r="L195" s="886"/>
      <c r="M195" s="886"/>
      <c r="N195" s="511"/>
      <c r="O195" s="511"/>
      <c r="P195" s="511"/>
      <c r="Q195" s="511"/>
    </row>
    <row r="196" spans="1:17" ht="15" customHeight="1">
      <c r="A196" s="885"/>
      <c r="B196" s="886"/>
      <c r="C196" s="886"/>
      <c r="D196" s="886"/>
      <c r="E196" s="886"/>
      <c r="F196" s="886"/>
      <c r="G196" s="886"/>
      <c r="H196" s="886"/>
      <c r="I196" s="886"/>
      <c r="J196" s="886"/>
      <c r="K196" s="886"/>
      <c r="L196" s="886"/>
      <c r="M196" s="886"/>
      <c r="N196" s="511"/>
      <c r="O196" s="511"/>
      <c r="P196" s="511"/>
      <c r="Q196" s="511"/>
    </row>
    <row r="197" spans="1:17" ht="15" customHeight="1">
      <c r="A197" s="885"/>
      <c r="B197" s="886"/>
      <c r="C197" s="886"/>
      <c r="D197" s="886"/>
      <c r="E197" s="886"/>
      <c r="F197" s="886"/>
      <c r="G197" s="886"/>
      <c r="H197" s="886"/>
      <c r="I197" s="886"/>
      <c r="J197" s="886"/>
      <c r="K197" s="886"/>
      <c r="L197" s="886"/>
      <c r="M197" s="886"/>
      <c r="N197" s="511"/>
      <c r="O197" s="511"/>
      <c r="P197" s="511"/>
      <c r="Q197" s="511"/>
    </row>
    <row r="198" spans="1:17" ht="15" customHeight="1">
      <c r="A198" s="885"/>
      <c r="B198" s="886"/>
      <c r="C198" s="886"/>
      <c r="D198" s="886"/>
      <c r="E198" s="886"/>
      <c r="F198" s="886"/>
      <c r="G198" s="886"/>
      <c r="H198" s="886"/>
      <c r="I198" s="886"/>
      <c r="J198" s="886"/>
      <c r="K198" s="886"/>
      <c r="L198" s="886"/>
      <c r="M198" s="886"/>
      <c r="N198" s="511"/>
      <c r="O198" s="511"/>
      <c r="P198" s="511"/>
      <c r="Q198" s="511"/>
    </row>
    <row r="199" spans="1:17" ht="15" customHeight="1">
      <c r="A199" s="885"/>
      <c r="B199" s="886"/>
      <c r="C199" s="886"/>
      <c r="D199" s="886"/>
      <c r="E199" s="886"/>
      <c r="F199" s="886"/>
      <c r="G199" s="886"/>
      <c r="H199" s="886"/>
      <c r="I199" s="886"/>
      <c r="J199" s="886"/>
      <c r="K199" s="886"/>
      <c r="L199" s="886"/>
      <c r="M199" s="886"/>
      <c r="N199" s="511"/>
      <c r="O199" s="511"/>
      <c r="P199" s="511"/>
      <c r="Q199" s="511"/>
    </row>
    <row r="200" spans="1:17" ht="15" customHeight="1">
      <c r="A200" s="885"/>
      <c r="B200" s="886"/>
      <c r="C200" s="886"/>
      <c r="D200" s="886"/>
      <c r="E200" s="886"/>
      <c r="F200" s="886"/>
      <c r="G200" s="886"/>
      <c r="H200" s="886"/>
      <c r="I200" s="886"/>
      <c r="J200" s="886"/>
      <c r="K200" s="886"/>
      <c r="L200" s="886"/>
      <c r="M200" s="886"/>
      <c r="N200" s="511"/>
      <c r="O200" s="511"/>
      <c r="P200" s="511"/>
      <c r="Q200" s="511"/>
    </row>
    <row r="201" spans="1:17" ht="15" customHeight="1">
      <c r="A201" s="885"/>
      <c r="B201" s="886"/>
      <c r="C201" s="886"/>
      <c r="D201" s="886"/>
      <c r="E201" s="886"/>
      <c r="F201" s="886"/>
      <c r="G201" s="886"/>
      <c r="H201" s="886"/>
      <c r="I201" s="886"/>
      <c r="J201" s="886"/>
      <c r="K201" s="886"/>
      <c r="L201" s="886"/>
      <c r="M201" s="886"/>
      <c r="N201" s="511"/>
      <c r="O201" s="511"/>
      <c r="P201" s="511"/>
      <c r="Q201" s="511"/>
    </row>
    <row r="202" spans="1:17" ht="15" customHeight="1">
      <c r="A202" s="885"/>
      <c r="B202" s="886"/>
      <c r="C202" s="886"/>
      <c r="D202" s="886"/>
      <c r="E202" s="886"/>
      <c r="F202" s="886"/>
      <c r="G202" s="886"/>
      <c r="H202" s="886"/>
      <c r="I202" s="886"/>
      <c r="J202" s="886"/>
      <c r="K202" s="886"/>
      <c r="L202" s="886"/>
      <c r="M202" s="886"/>
      <c r="N202" s="511"/>
      <c r="O202" s="511"/>
      <c r="P202" s="511"/>
      <c r="Q202" s="511"/>
    </row>
    <row r="203" spans="1:17" ht="15" customHeight="1">
      <c r="A203" s="885"/>
      <c r="B203" s="886"/>
      <c r="C203" s="886"/>
      <c r="D203" s="886"/>
      <c r="E203" s="886"/>
      <c r="F203" s="886"/>
      <c r="G203" s="886"/>
      <c r="H203" s="886"/>
      <c r="I203" s="886"/>
      <c r="J203" s="886"/>
      <c r="K203" s="886"/>
      <c r="L203" s="886"/>
      <c r="M203" s="886"/>
      <c r="N203" s="511"/>
      <c r="O203" s="511"/>
      <c r="P203" s="511"/>
      <c r="Q203" s="511"/>
    </row>
    <row r="204" spans="1:17" ht="15" customHeight="1">
      <c r="A204" s="885"/>
      <c r="B204" s="886"/>
      <c r="C204" s="886"/>
      <c r="D204" s="886"/>
      <c r="E204" s="886"/>
      <c r="F204" s="886"/>
      <c r="G204" s="886"/>
      <c r="H204" s="886"/>
      <c r="I204" s="886"/>
      <c r="J204" s="886"/>
      <c r="K204" s="886"/>
      <c r="L204" s="886"/>
      <c r="M204" s="886"/>
      <c r="N204" s="511"/>
      <c r="O204" s="511"/>
      <c r="P204" s="511"/>
      <c r="Q204" s="511"/>
    </row>
    <row r="205" spans="1:17" ht="15" customHeight="1">
      <c r="A205" s="885"/>
      <c r="B205" s="886"/>
      <c r="C205" s="886"/>
      <c r="D205" s="886"/>
      <c r="E205" s="886"/>
      <c r="F205" s="886"/>
      <c r="G205" s="886"/>
      <c r="H205" s="886"/>
      <c r="I205" s="886"/>
      <c r="J205" s="886"/>
      <c r="K205" s="886"/>
      <c r="L205" s="886"/>
      <c r="M205" s="886"/>
      <c r="N205" s="511"/>
      <c r="O205" s="511"/>
      <c r="P205" s="511"/>
      <c r="Q205" s="511"/>
    </row>
    <row r="206" spans="1:17" ht="15" customHeight="1">
      <c r="A206" s="885"/>
      <c r="B206" s="886"/>
      <c r="C206" s="886"/>
      <c r="D206" s="886"/>
      <c r="E206" s="886"/>
      <c r="F206" s="886"/>
      <c r="G206" s="886"/>
      <c r="H206" s="886"/>
      <c r="I206" s="886"/>
      <c r="J206" s="886"/>
      <c r="K206" s="886"/>
      <c r="L206" s="886"/>
      <c r="M206" s="886"/>
      <c r="N206" s="511"/>
      <c r="O206" s="511"/>
      <c r="P206" s="511"/>
      <c r="Q206" s="511"/>
    </row>
    <row r="207" spans="1:17" ht="15" customHeight="1">
      <c r="A207" s="885"/>
      <c r="B207" s="886"/>
      <c r="C207" s="886"/>
      <c r="D207" s="886"/>
      <c r="E207" s="886"/>
      <c r="F207" s="886"/>
      <c r="G207" s="886"/>
      <c r="H207" s="886"/>
      <c r="I207" s="886"/>
      <c r="J207" s="886"/>
      <c r="K207" s="886"/>
      <c r="L207" s="886"/>
      <c r="M207" s="886"/>
      <c r="N207" s="511"/>
      <c r="O207" s="511"/>
      <c r="P207" s="511"/>
      <c r="Q207" s="511"/>
    </row>
    <row r="208" spans="1:17" ht="15" customHeight="1">
      <c r="A208" s="885"/>
      <c r="B208" s="886"/>
      <c r="C208" s="886"/>
      <c r="D208" s="886"/>
      <c r="E208" s="886"/>
      <c r="F208" s="886"/>
      <c r="G208" s="886"/>
      <c r="H208" s="886"/>
      <c r="I208" s="886"/>
      <c r="J208" s="886"/>
      <c r="K208" s="886"/>
      <c r="L208" s="886"/>
      <c r="M208" s="886"/>
      <c r="N208" s="511"/>
      <c r="O208" s="511"/>
      <c r="P208" s="511"/>
      <c r="Q208" s="511"/>
    </row>
    <row r="209" spans="1:17" ht="15" customHeight="1">
      <c r="A209" s="885"/>
      <c r="B209" s="886"/>
      <c r="C209" s="886"/>
      <c r="D209" s="886"/>
      <c r="E209" s="886"/>
      <c r="F209" s="886"/>
      <c r="G209" s="886"/>
      <c r="H209" s="886"/>
      <c r="I209" s="886"/>
      <c r="J209" s="886"/>
      <c r="K209" s="886"/>
      <c r="L209" s="886"/>
      <c r="M209" s="886"/>
      <c r="N209" s="511"/>
      <c r="O209" s="511"/>
      <c r="P209" s="511"/>
      <c r="Q209" s="511"/>
    </row>
    <row r="210" spans="1:17" ht="15" customHeight="1">
      <c r="A210" s="885"/>
      <c r="B210" s="886"/>
      <c r="C210" s="886"/>
      <c r="D210" s="886"/>
      <c r="E210" s="886"/>
      <c r="F210" s="886"/>
      <c r="G210" s="886"/>
      <c r="H210" s="886"/>
      <c r="I210" s="886"/>
      <c r="J210" s="886"/>
      <c r="K210" s="886"/>
      <c r="L210" s="886"/>
      <c r="M210" s="886"/>
      <c r="N210" s="511"/>
      <c r="O210" s="511"/>
      <c r="P210" s="511"/>
      <c r="Q210" s="511"/>
    </row>
    <row r="211" spans="1:17" ht="15" customHeight="1">
      <c r="A211" s="885"/>
      <c r="B211" s="886"/>
      <c r="C211" s="886"/>
      <c r="D211" s="886"/>
      <c r="E211" s="886"/>
      <c r="F211" s="886"/>
      <c r="G211" s="886"/>
      <c r="H211" s="886"/>
      <c r="I211" s="886"/>
      <c r="J211" s="886"/>
      <c r="K211" s="886"/>
      <c r="L211" s="886"/>
      <c r="M211" s="886"/>
      <c r="N211" s="511"/>
      <c r="O211" s="511"/>
      <c r="P211" s="511"/>
      <c r="Q211" s="511"/>
    </row>
    <row r="212" spans="1:17" ht="15" customHeight="1">
      <c r="A212" s="885"/>
      <c r="B212" s="886"/>
      <c r="C212" s="886"/>
      <c r="D212" s="886"/>
      <c r="E212" s="886"/>
      <c r="F212" s="886"/>
      <c r="G212" s="886"/>
      <c r="H212" s="886"/>
      <c r="I212" s="886"/>
      <c r="J212" s="886"/>
      <c r="K212" s="886"/>
      <c r="L212" s="886"/>
      <c r="M212" s="886"/>
      <c r="N212" s="511"/>
      <c r="O212" s="511"/>
      <c r="P212" s="511"/>
      <c r="Q212" s="511"/>
    </row>
    <row r="213" spans="1:17" ht="15" customHeight="1">
      <c r="A213" s="885"/>
      <c r="B213" s="886"/>
      <c r="C213" s="886"/>
      <c r="D213" s="886"/>
      <c r="E213" s="886"/>
      <c r="F213" s="886"/>
      <c r="G213" s="886"/>
      <c r="H213" s="886"/>
      <c r="I213" s="886"/>
      <c r="J213" s="886"/>
      <c r="K213" s="886"/>
      <c r="L213" s="886"/>
      <c r="M213" s="886"/>
      <c r="N213" s="511"/>
      <c r="O213" s="511"/>
      <c r="P213" s="511"/>
      <c r="Q213" s="511"/>
    </row>
    <row r="214" spans="1:17" ht="15" customHeight="1">
      <c r="A214" s="885"/>
      <c r="B214" s="886"/>
      <c r="C214" s="886"/>
      <c r="D214" s="886"/>
      <c r="E214" s="886"/>
      <c r="F214" s="886"/>
      <c r="G214" s="886"/>
      <c r="H214" s="886"/>
      <c r="I214" s="886"/>
      <c r="J214" s="886"/>
      <c r="K214" s="886"/>
      <c r="L214" s="886"/>
      <c r="M214" s="886"/>
      <c r="N214" s="511"/>
      <c r="O214" s="511"/>
      <c r="P214" s="511"/>
      <c r="Q214" s="511"/>
    </row>
    <row r="215" spans="1:17" ht="15" customHeight="1">
      <c r="A215" s="885"/>
      <c r="B215" s="886"/>
      <c r="C215" s="886"/>
      <c r="D215" s="886"/>
      <c r="E215" s="886"/>
      <c r="F215" s="886"/>
      <c r="G215" s="886"/>
      <c r="H215" s="886"/>
      <c r="I215" s="886"/>
      <c r="J215" s="886"/>
      <c r="K215" s="886"/>
      <c r="L215" s="886"/>
      <c r="M215" s="886"/>
      <c r="N215" s="511"/>
      <c r="O215" s="511"/>
      <c r="P215" s="511"/>
      <c r="Q215" s="511"/>
    </row>
    <row r="216" spans="1:17" ht="15" customHeight="1">
      <c r="A216" s="885"/>
      <c r="B216" s="886"/>
      <c r="C216" s="886"/>
      <c r="D216" s="886"/>
      <c r="E216" s="886"/>
      <c r="F216" s="886"/>
      <c r="G216" s="886"/>
      <c r="H216" s="886"/>
      <c r="I216" s="886"/>
      <c r="J216" s="886"/>
      <c r="K216" s="886"/>
      <c r="L216" s="886"/>
      <c r="M216" s="886"/>
      <c r="N216" s="511"/>
      <c r="O216" s="511"/>
      <c r="P216" s="511"/>
      <c r="Q216" s="511"/>
    </row>
    <row r="217" spans="1:17" ht="15" customHeight="1">
      <c r="A217" s="885"/>
      <c r="B217" s="886"/>
      <c r="C217" s="886"/>
      <c r="D217" s="886"/>
      <c r="E217" s="886"/>
      <c r="F217" s="886"/>
      <c r="G217" s="886"/>
      <c r="H217" s="886"/>
      <c r="I217" s="886"/>
      <c r="J217" s="886"/>
      <c r="K217" s="886"/>
      <c r="L217" s="886"/>
      <c r="M217" s="886"/>
      <c r="N217" s="511"/>
      <c r="O217" s="511"/>
      <c r="P217" s="511"/>
      <c r="Q217" s="511"/>
    </row>
    <row r="218" spans="1:17" ht="15" customHeight="1">
      <c r="A218" s="885"/>
      <c r="B218" s="886"/>
      <c r="C218" s="886"/>
      <c r="D218" s="886"/>
      <c r="E218" s="886"/>
      <c r="F218" s="886"/>
      <c r="G218" s="886"/>
      <c r="H218" s="886"/>
      <c r="I218" s="886"/>
      <c r="J218" s="886"/>
      <c r="K218" s="886"/>
      <c r="L218" s="886"/>
      <c r="M218" s="886"/>
      <c r="N218" s="511"/>
      <c r="O218" s="511"/>
      <c r="P218" s="511"/>
      <c r="Q218" s="511"/>
    </row>
    <row r="219" spans="1:17" ht="15" customHeight="1">
      <c r="A219" s="885"/>
      <c r="B219" s="886"/>
      <c r="C219" s="886"/>
      <c r="D219" s="886"/>
      <c r="E219" s="886"/>
      <c r="F219" s="886"/>
      <c r="G219" s="886"/>
      <c r="H219" s="886"/>
      <c r="I219" s="886"/>
      <c r="J219" s="886"/>
      <c r="K219" s="886"/>
      <c r="L219" s="886"/>
      <c r="M219" s="886"/>
      <c r="N219" s="511"/>
      <c r="O219" s="511"/>
      <c r="P219" s="511"/>
      <c r="Q219" s="511"/>
    </row>
    <row r="220" spans="1:17" ht="15" customHeight="1">
      <c r="A220" s="885"/>
      <c r="B220" s="886"/>
      <c r="C220" s="886"/>
      <c r="D220" s="886"/>
      <c r="E220" s="886"/>
      <c r="F220" s="886"/>
      <c r="G220" s="886"/>
      <c r="H220" s="886"/>
      <c r="I220" s="886"/>
      <c r="J220" s="886"/>
      <c r="K220" s="886"/>
      <c r="L220" s="886"/>
      <c r="M220" s="886"/>
      <c r="N220" s="511"/>
      <c r="O220" s="511"/>
      <c r="P220" s="511"/>
      <c r="Q220" s="511"/>
    </row>
    <row r="221" spans="1:17" ht="15" customHeight="1">
      <c r="A221" s="885"/>
      <c r="B221" s="886"/>
      <c r="C221" s="886"/>
      <c r="D221" s="886"/>
      <c r="E221" s="886"/>
      <c r="F221" s="886"/>
      <c r="G221" s="886"/>
      <c r="H221" s="886"/>
      <c r="I221" s="886"/>
      <c r="J221" s="886"/>
      <c r="K221" s="886"/>
      <c r="L221" s="886"/>
      <c r="M221" s="886"/>
      <c r="N221" s="511"/>
      <c r="O221" s="511"/>
      <c r="P221" s="511"/>
      <c r="Q221" s="511"/>
    </row>
    <row r="222" spans="1:17" ht="15" customHeight="1">
      <c r="A222" s="885"/>
      <c r="B222" s="886"/>
      <c r="C222" s="886"/>
      <c r="D222" s="886"/>
      <c r="E222" s="886"/>
      <c r="F222" s="886"/>
      <c r="G222" s="886"/>
      <c r="H222" s="886"/>
      <c r="I222" s="886"/>
      <c r="J222" s="886"/>
      <c r="K222" s="886"/>
      <c r="L222" s="886"/>
      <c r="M222" s="886"/>
      <c r="N222" s="511"/>
      <c r="O222" s="511"/>
      <c r="P222" s="511"/>
      <c r="Q222" s="511"/>
    </row>
    <row r="223" spans="1:17" ht="15" customHeight="1">
      <c r="A223" s="885"/>
      <c r="B223" s="886"/>
      <c r="C223" s="886"/>
      <c r="D223" s="886"/>
      <c r="E223" s="886"/>
      <c r="F223" s="886"/>
      <c r="G223" s="886"/>
      <c r="H223" s="886"/>
      <c r="I223" s="886"/>
      <c r="J223" s="886"/>
      <c r="K223" s="886"/>
      <c r="L223" s="886"/>
      <c r="M223" s="886"/>
      <c r="N223" s="511"/>
      <c r="O223" s="511"/>
      <c r="P223" s="511"/>
      <c r="Q223" s="511"/>
    </row>
    <row r="224" spans="1:17" ht="15" customHeight="1">
      <c r="A224" s="885"/>
      <c r="B224" s="886"/>
      <c r="C224" s="886"/>
      <c r="D224" s="886"/>
      <c r="E224" s="886"/>
      <c r="F224" s="886"/>
      <c r="G224" s="886"/>
      <c r="H224" s="886"/>
      <c r="I224" s="886"/>
      <c r="J224" s="886"/>
      <c r="K224" s="886"/>
      <c r="L224" s="886"/>
      <c r="M224" s="886"/>
      <c r="N224" s="511"/>
      <c r="O224" s="511"/>
      <c r="P224" s="511"/>
      <c r="Q224" s="511"/>
    </row>
    <row r="225" spans="1:17" ht="15" customHeight="1">
      <c r="A225" s="885"/>
      <c r="B225" s="886"/>
      <c r="C225" s="886"/>
      <c r="D225" s="886"/>
      <c r="E225" s="886"/>
      <c r="F225" s="886"/>
      <c r="G225" s="886"/>
      <c r="H225" s="886"/>
      <c r="I225" s="886"/>
      <c r="J225" s="886"/>
      <c r="K225" s="886"/>
      <c r="L225" s="886"/>
      <c r="M225" s="886"/>
      <c r="N225" s="511"/>
      <c r="O225" s="511"/>
      <c r="P225" s="511"/>
      <c r="Q225" s="511"/>
    </row>
    <row r="226" spans="1:17" ht="15" customHeight="1">
      <c r="A226" s="885"/>
      <c r="B226" s="886"/>
      <c r="C226" s="886"/>
      <c r="D226" s="886"/>
      <c r="E226" s="886"/>
      <c r="F226" s="886"/>
      <c r="G226" s="886"/>
      <c r="H226" s="886"/>
      <c r="I226" s="886"/>
      <c r="J226" s="886"/>
      <c r="K226" s="886"/>
      <c r="L226" s="886"/>
      <c r="M226" s="886"/>
      <c r="N226" s="511"/>
      <c r="O226" s="511"/>
      <c r="P226" s="511"/>
      <c r="Q226" s="511"/>
    </row>
    <row r="227" spans="1:17" ht="15" customHeight="1">
      <c r="A227" s="885"/>
      <c r="B227" s="886"/>
      <c r="C227" s="886"/>
      <c r="D227" s="886"/>
      <c r="E227" s="886"/>
      <c r="F227" s="886"/>
      <c r="G227" s="886"/>
      <c r="H227" s="886"/>
      <c r="I227" s="886"/>
      <c r="J227" s="886"/>
      <c r="K227" s="886"/>
      <c r="L227" s="886"/>
      <c r="M227" s="886"/>
      <c r="N227" s="511"/>
      <c r="O227" s="511"/>
      <c r="P227" s="511"/>
      <c r="Q227" s="511"/>
    </row>
    <row r="228" spans="1:17" ht="15" customHeight="1">
      <c r="A228" s="885"/>
      <c r="B228" s="886"/>
      <c r="C228" s="886"/>
      <c r="D228" s="886"/>
      <c r="E228" s="886"/>
      <c r="F228" s="886"/>
      <c r="G228" s="886"/>
      <c r="H228" s="886"/>
      <c r="I228" s="886"/>
      <c r="J228" s="886"/>
      <c r="K228" s="886"/>
      <c r="L228" s="886"/>
      <c r="M228" s="886"/>
      <c r="N228" s="511"/>
      <c r="O228" s="511"/>
      <c r="P228" s="511"/>
      <c r="Q228" s="511"/>
    </row>
    <row r="229" spans="1:17" ht="15" customHeight="1">
      <c r="A229" s="885"/>
      <c r="B229" s="886"/>
      <c r="C229" s="886"/>
      <c r="D229" s="886"/>
      <c r="E229" s="886"/>
      <c r="F229" s="886"/>
      <c r="G229" s="886"/>
      <c r="H229" s="886"/>
      <c r="I229" s="886"/>
      <c r="J229" s="886"/>
      <c r="K229" s="886"/>
      <c r="L229" s="886"/>
      <c r="M229" s="886"/>
      <c r="N229" s="511"/>
      <c r="O229" s="511"/>
      <c r="P229" s="511"/>
      <c r="Q229" s="511"/>
    </row>
    <row r="230" spans="1:17" ht="15" customHeight="1">
      <c r="A230" s="885"/>
      <c r="B230" s="886"/>
      <c r="C230" s="886"/>
      <c r="D230" s="886"/>
      <c r="E230" s="886"/>
      <c r="F230" s="886"/>
      <c r="G230" s="886"/>
      <c r="H230" s="886"/>
      <c r="I230" s="886"/>
      <c r="J230" s="886"/>
      <c r="K230" s="886"/>
      <c r="L230" s="886"/>
      <c r="M230" s="886"/>
      <c r="N230" s="511"/>
      <c r="O230" s="511"/>
      <c r="P230" s="511"/>
      <c r="Q230" s="511"/>
    </row>
    <row r="231" spans="1:17" ht="15" customHeight="1">
      <c r="A231" s="885"/>
      <c r="B231" s="886"/>
      <c r="C231" s="886"/>
      <c r="D231" s="886"/>
      <c r="E231" s="886"/>
      <c r="F231" s="886"/>
      <c r="G231" s="886"/>
      <c r="H231" s="886"/>
      <c r="I231" s="886"/>
      <c r="J231" s="886"/>
      <c r="K231" s="886"/>
      <c r="L231" s="886"/>
      <c r="M231" s="886"/>
      <c r="N231" s="511"/>
      <c r="O231" s="511"/>
      <c r="P231" s="511"/>
      <c r="Q231" s="511"/>
    </row>
    <row r="232" spans="1:17" ht="15" customHeight="1">
      <c r="A232" s="885"/>
      <c r="B232" s="886"/>
      <c r="C232" s="886"/>
      <c r="D232" s="886"/>
      <c r="E232" s="886"/>
      <c r="F232" s="886"/>
      <c r="G232" s="886"/>
      <c r="H232" s="886"/>
      <c r="I232" s="886"/>
      <c r="J232" s="886"/>
      <c r="K232" s="886"/>
      <c r="L232" s="886"/>
      <c r="M232" s="886"/>
      <c r="N232" s="511"/>
      <c r="O232" s="511"/>
      <c r="P232" s="511"/>
      <c r="Q232" s="511"/>
    </row>
    <row r="233" spans="1:17" ht="15" customHeight="1">
      <c r="A233" s="885"/>
      <c r="B233" s="886"/>
      <c r="C233" s="886"/>
      <c r="D233" s="886"/>
      <c r="E233" s="886"/>
      <c r="F233" s="886"/>
      <c r="G233" s="886"/>
      <c r="H233" s="886"/>
      <c r="I233" s="886"/>
      <c r="J233" s="886"/>
      <c r="K233" s="886"/>
      <c r="L233" s="886"/>
      <c r="M233" s="886"/>
      <c r="N233" s="511"/>
      <c r="O233" s="511"/>
      <c r="P233" s="511"/>
      <c r="Q233" s="511"/>
    </row>
    <row r="234" spans="1:17" ht="15" customHeight="1">
      <c r="A234" s="885"/>
      <c r="B234" s="886"/>
      <c r="C234" s="886"/>
      <c r="D234" s="886"/>
      <c r="E234" s="886"/>
      <c r="F234" s="886"/>
      <c r="G234" s="886"/>
      <c r="H234" s="886"/>
      <c r="I234" s="886"/>
      <c r="J234" s="886"/>
      <c r="K234" s="886"/>
      <c r="L234" s="886"/>
      <c r="M234" s="886"/>
      <c r="N234" s="511"/>
      <c r="O234" s="511"/>
      <c r="P234" s="511"/>
      <c r="Q234" s="511"/>
    </row>
    <row r="235" spans="1:17" ht="15" customHeight="1">
      <c r="A235" s="885"/>
      <c r="B235" s="886"/>
      <c r="C235" s="886"/>
      <c r="D235" s="886"/>
      <c r="E235" s="886"/>
      <c r="F235" s="886"/>
      <c r="G235" s="886"/>
      <c r="H235" s="886"/>
      <c r="I235" s="886"/>
      <c r="J235" s="886"/>
      <c r="K235" s="886"/>
      <c r="L235" s="886"/>
      <c r="M235" s="886"/>
      <c r="N235" s="511"/>
      <c r="O235" s="511"/>
      <c r="P235" s="511"/>
      <c r="Q235" s="511"/>
    </row>
    <row r="236" spans="1:17" ht="15" customHeight="1">
      <c r="A236" s="885"/>
      <c r="B236" s="886"/>
      <c r="C236" s="886"/>
      <c r="D236" s="886"/>
      <c r="E236" s="886"/>
      <c r="F236" s="886"/>
      <c r="G236" s="886"/>
      <c r="H236" s="886"/>
      <c r="I236" s="886"/>
      <c r="J236" s="886"/>
      <c r="K236" s="886"/>
      <c r="L236" s="886"/>
      <c r="M236" s="886"/>
      <c r="N236" s="511"/>
      <c r="O236" s="511"/>
      <c r="P236" s="511"/>
      <c r="Q236" s="511"/>
    </row>
    <row r="237" spans="1:17" ht="15" customHeight="1">
      <c r="A237" s="885"/>
      <c r="B237" s="886"/>
      <c r="C237" s="886"/>
      <c r="D237" s="886"/>
      <c r="E237" s="886"/>
      <c r="F237" s="886"/>
      <c r="G237" s="886"/>
      <c r="H237" s="886"/>
      <c r="I237" s="886"/>
      <c r="J237" s="886"/>
      <c r="K237" s="886"/>
      <c r="L237" s="886"/>
      <c r="M237" s="886"/>
      <c r="N237" s="511"/>
      <c r="O237" s="511"/>
      <c r="P237" s="511"/>
      <c r="Q237" s="511"/>
    </row>
    <row r="238" spans="1:17" ht="15" customHeight="1">
      <c r="A238" s="885"/>
      <c r="B238" s="886"/>
      <c r="C238" s="886"/>
      <c r="D238" s="886"/>
      <c r="E238" s="886"/>
      <c r="F238" s="886"/>
      <c r="G238" s="886"/>
      <c r="H238" s="886"/>
      <c r="I238" s="886"/>
      <c r="J238" s="886"/>
      <c r="K238" s="886"/>
      <c r="L238" s="886"/>
      <c r="M238" s="886"/>
      <c r="N238" s="511"/>
      <c r="O238" s="511"/>
      <c r="P238" s="511"/>
      <c r="Q238" s="511"/>
    </row>
    <row r="239" spans="1:17" ht="15" customHeight="1">
      <c r="A239" s="885"/>
      <c r="B239" s="886"/>
      <c r="C239" s="886"/>
      <c r="D239" s="886"/>
      <c r="E239" s="886"/>
      <c r="F239" s="886"/>
      <c r="G239" s="886"/>
      <c r="H239" s="886"/>
      <c r="I239" s="886"/>
      <c r="J239" s="886"/>
      <c r="K239" s="886"/>
      <c r="L239" s="886"/>
      <c r="M239" s="886"/>
      <c r="N239" s="511"/>
      <c r="O239" s="511"/>
      <c r="P239" s="511"/>
      <c r="Q239" s="511"/>
    </row>
    <row r="240" spans="1:17" ht="15" customHeight="1">
      <c r="A240" s="885"/>
      <c r="B240" s="886"/>
      <c r="C240" s="886"/>
      <c r="D240" s="886"/>
      <c r="E240" s="886"/>
      <c r="F240" s="886"/>
      <c r="G240" s="886"/>
      <c r="H240" s="886"/>
      <c r="I240" s="886"/>
      <c r="J240" s="886"/>
      <c r="K240" s="886"/>
      <c r="L240" s="886"/>
      <c r="M240" s="886"/>
      <c r="N240" s="511"/>
      <c r="O240" s="511"/>
      <c r="P240" s="511"/>
      <c r="Q240" s="511"/>
    </row>
    <row r="241" spans="1:17" ht="15" customHeight="1">
      <c r="A241" s="885"/>
      <c r="B241" s="886"/>
      <c r="C241" s="886"/>
      <c r="D241" s="886"/>
      <c r="E241" s="886"/>
      <c r="F241" s="886"/>
      <c r="G241" s="886"/>
      <c r="H241" s="886"/>
      <c r="I241" s="886"/>
      <c r="J241" s="886"/>
      <c r="K241" s="886"/>
      <c r="L241" s="886"/>
      <c r="M241" s="886"/>
      <c r="N241" s="511"/>
      <c r="O241" s="511"/>
      <c r="P241" s="511"/>
      <c r="Q241" s="511"/>
    </row>
    <row r="242" spans="1:17" ht="15" customHeight="1">
      <c r="A242" s="885"/>
      <c r="B242" s="886"/>
      <c r="C242" s="886"/>
      <c r="D242" s="886"/>
      <c r="E242" s="886"/>
      <c r="F242" s="886"/>
      <c r="G242" s="886"/>
      <c r="H242" s="886"/>
      <c r="I242" s="886"/>
      <c r="J242" s="886"/>
      <c r="K242" s="886"/>
      <c r="L242" s="886"/>
      <c r="M242" s="886"/>
      <c r="N242" s="511"/>
      <c r="O242" s="511"/>
      <c r="P242" s="511"/>
      <c r="Q242" s="511"/>
    </row>
    <row r="243" spans="1:17" ht="15" customHeight="1">
      <c r="A243" s="885"/>
      <c r="B243" s="886"/>
      <c r="C243" s="886"/>
      <c r="D243" s="886"/>
      <c r="E243" s="886"/>
      <c r="F243" s="886"/>
      <c r="G243" s="886"/>
      <c r="H243" s="886"/>
      <c r="I243" s="886"/>
      <c r="J243" s="886"/>
      <c r="K243" s="886"/>
      <c r="L243" s="886"/>
      <c r="M243" s="886"/>
      <c r="N243" s="511"/>
      <c r="O243" s="511"/>
      <c r="P243" s="511"/>
      <c r="Q243" s="511"/>
    </row>
    <row r="244" spans="1:17" ht="15" customHeight="1">
      <c r="A244" s="885"/>
      <c r="B244" s="886"/>
      <c r="C244" s="886"/>
      <c r="D244" s="886"/>
      <c r="E244" s="886"/>
      <c r="F244" s="886"/>
      <c r="G244" s="886"/>
      <c r="H244" s="886"/>
      <c r="I244" s="886"/>
      <c r="J244" s="886"/>
      <c r="K244" s="886"/>
      <c r="L244" s="886"/>
      <c r="M244" s="886"/>
      <c r="N244" s="511"/>
      <c r="O244" s="511"/>
      <c r="P244" s="511"/>
      <c r="Q244" s="511"/>
    </row>
    <row r="245" spans="1:17" ht="15" customHeight="1">
      <c r="A245" s="885"/>
      <c r="B245" s="886"/>
      <c r="C245" s="886"/>
      <c r="D245" s="886"/>
      <c r="E245" s="886"/>
      <c r="F245" s="886"/>
      <c r="G245" s="886"/>
      <c r="H245" s="886"/>
      <c r="I245" s="886"/>
      <c r="J245" s="886"/>
      <c r="K245" s="886"/>
      <c r="L245" s="886"/>
      <c r="M245" s="886"/>
      <c r="N245" s="511"/>
      <c r="O245" s="511"/>
      <c r="P245" s="511"/>
      <c r="Q245" s="511"/>
    </row>
    <row r="246" spans="1:17" ht="15" customHeight="1">
      <c r="A246" s="885"/>
      <c r="B246" s="886"/>
      <c r="C246" s="886"/>
      <c r="D246" s="886"/>
      <c r="E246" s="886"/>
      <c r="F246" s="886"/>
      <c r="G246" s="886"/>
      <c r="H246" s="886"/>
      <c r="I246" s="886"/>
      <c r="J246" s="886"/>
      <c r="K246" s="886"/>
      <c r="L246" s="886"/>
      <c r="M246" s="886"/>
      <c r="N246" s="511"/>
      <c r="O246" s="511"/>
      <c r="P246" s="511"/>
      <c r="Q246" s="511"/>
    </row>
    <row r="247" spans="1:17" ht="15" customHeight="1">
      <c r="A247" s="885"/>
      <c r="B247" s="886"/>
      <c r="C247" s="886"/>
      <c r="D247" s="886"/>
      <c r="E247" s="886"/>
      <c r="F247" s="886"/>
      <c r="G247" s="886"/>
      <c r="H247" s="886"/>
      <c r="I247" s="886"/>
      <c r="J247" s="886"/>
      <c r="K247" s="886"/>
      <c r="L247" s="886"/>
      <c r="M247" s="886"/>
      <c r="N247" s="511"/>
      <c r="O247" s="511"/>
      <c r="P247" s="511"/>
      <c r="Q247" s="511"/>
    </row>
    <row r="248" spans="1:17" ht="15" customHeight="1">
      <c r="A248" s="885"/>
      <c r="B248" s="886"/>
      <c r="C248" s="886"/>
      <c r="D248" s="886"/>
      <c r="E248" s="886"/>
      <c r="F248" s="886"/>
      <c r="G248" s="886"/>
      <c r="H248" s="886"/>
      <c r="I248" s="886"/>
      <c r="J248" s="886"/>
      <c r="K248" s="886"/>
      <c r="L248" s="886"/>
      <c r="M248" s="886"/>
      <c r="N248" s="511"/>
      <c r="O248" s="511"/>
      <c r="P248" s="511"/>
      <c r="Q248" s="511"/>
    </row>
    <row r="249" spans="1:17" ht="15" customHeight="1">
      <c r="A249" s="885"/>
      <c r="B249" s="886"/>
      <c r="C249" s="886"/>
      <c r="D249" s="886"/>
      <c r="E249" s="886"/>
      <c r="F249" s="886"/>
      <c r="G249" s="886"/>
      <c r="H249" s="886"/>
      <c r="I249" s="886"/>
      <c r="J249" s="886"/>
      <c r="K249" s="886"/>
      <c r="L249" s="886"/>
      <c r="M249" s="886"/>
      <c r="N249" s="511"/>
      <c r="O249" s="511"/>
      <c r="P249" s="511"/>
      <c r="Q249" s="511"/>
    </row>
    <row r="250" spans="1:17" ht="15" customHeight="1">
      <c r="A250" s="885"/>
      <c r="B250" s="886"/>
      <c r="C250" s="886"/>
      <c r="D250" s="886"/>
      <c r="E250" s="886"/>
      <c r="F250" s="886"/>
      <c r="G250" s="886"/>
      <c r="H250" s="886"/>
      <c r="I250" s="886"/>
      <c r="J250" s="886"/>
      <c r="K250" s="886"/>
      <c r="L250" s="886"/>
      <c r="M250" s="886"/>
      <c r="N250" s="511"/>
      <c r="O250" s="511"/>
      <c r="P250" s="511"/>
      <c r="Q250" s="511"/>
    </row>
    <row r="251" spans="1:17" ht="15" customHeight="1">
      <c r="A251" s="885"/>
      <c r="B251" s="886"/>
      <c r="C251" s="886"/>
      <c r="D251" s="886"/>
      <c r="E251" s="886"/>
      <c r="F251" s="886"/>
      <c r="G251" s="886"/>
      <c r="H251" s="886"/>
      <c r="I251" s="886"/>
      <c r="J251" s="886"/>
      <c r="K251" s="886"/>
      <c r="L251" s="886"/>
      <c r="M251" s="886"/>
      <c r="N251" s="511"/>
      <c r="O251" s="511"/>
      <c r="P251" s="511"/>
      <c r="Q251" s="511"/>
    </row>
    <row r="252" spans="1:17" ht="15" customHeight="1">
      <c r="A252" s="885"/>
      <c r="B252" s="886"/>
      <c r="C252" s="886"/>
      <c r="D252" s="886"/>
      <c r="E252" s="886"/>
      <c r="F252" s="886"/>
      <c r="G252" s="886"/>
      <c r="H252" s="886"/>
      <c r="I252" s="886"/>
      <c r="J252" s="886"/>
      <c r="K252" s="886"/>
      <c r="L252" s="886"/>
      <c r="M252" s="886"/>
      <c r="N252" s="511"/>
      <c r="O252" s="511"/>
      <c r="P252" s="511"/>
      <c r="Q252" s="511"/>
    </row>
    <row r="253" spans="1:17" ht="15" customHeight="1">
      <c r="A253" s="885"/>
      <c r="B253" s="886"/>
      <c r="C253" s="886"/>
      <c r="D253" s="886"/>
      <c r="E253" s="886"/>
      <c r="F253" s="886"/>
      <c r="G253" s="886"/>
      <c r="H253" s="886"/>
      <c r="I253" s="886"/>
      <c r="J253" s="886"/>
      <c r="K253" s="886"/>
      <c r="L253" s="886"/>
      <c r="M253" s="886"/>
      <c r="N253" s="511"/>
      <c r="O253" s="511"/>
      <c r="P253" s="511"/>
      <c r="Q253" s="511"/>
    </row>
    <row r="254" spans="1:17" ht="15" customHeight="1">
      <c r="A254" s="885"/>
      <c r="B254" s="886"/>
      <c r="C254" s="886"/>
      <c r="D254" s="886"/>
      <c r="E254" s="886"/>
      <c r="F254" s="886"/>
      <c r="G254" s="886"/>
      <c r="H254" s="886"/>
      <c r="I254" s="886"/>
      <c r="J254" s="886"/>
      <c r="K254" s="886"/>
      <c r="L254" s="886"/>
      <c r="M254" s="886"/>
      <c r="N254" s="511"/>
      <c r="O254" s="511"/>
      <c r="P254" s="511"/>
      <c r="Q254" s="511"/>
    </row>
    <row r="255" spans="1:17" ht="15" customHeight="1">
      <c r="A255" s="885"/>
      <c r="B255" s="886"/>
      <c r="C255" s="886"/>
      <c r="D255" s="886"/>
      <c r="E255" s="886"/>
      <c r="F255" s="886"/>
      <c r="G255" s="886"/>
      <c r="H255" s="886"/>
      <c r="I255" s="886"/>
      <c r="J255" s="886"/>
      <c r="K255" s="886"/>
      <c r="L255" s="886"/>
      <c r="M255" s="886"/>
      <c r="N255" s="511"/>
      <c r="O255" s="511"/>
      <c r="P255" s="511"/>
      <c r="Q255" s="511"/>
    </row>
    <row r="256" spans="1:17" ht="15" customHeight="1">
      <c r="A256" s="885"/>
      <c r="B256" s="886"/>
      <c r="C256" s="886"/>
      <c r="D256" s="886"/>
      <c r="E256" s="886"/>
      <c r="F256" s="886"/>
      <c r="G256" s="886"/>
      <c r="H256" s="886"/>
      <c r="I256" s="886"/>
      <c r="J256" s="886"/>
      <c r="K256" s="886"/>
      <c r="L256" s="886"/>
      <c r="M256" s="886"/>
      <c r="N256" s="511"/>
      <c r="O256" s="511"/>
      <c r="P256" s="511"/>
      <c r="Q256" s="511"/>
    </row>
    <row r="257" spans="1:17" ht="15" customHeight="1">
      <c r="A257" s="885"/>
      <c r="B257" s="886"/>
      <c r="C257" s="886"/>
      <c r="D257" s="886"/>
      <c r="E257" s="886"/>
      <c r="F257" s="886"/>
      <c r="G257" s="886"/>
      <c r="H257" s="886"/>
      <c r="I257" s="886"/>
      <c r="J257" s="886"/>
      <c r="K257" s="886"/>
      <c r="L257" s="886"/>
      <c r="M257" s="886"/>
      <c r="N257" s="511"/>
      <c r="O257" s="511"/>
      <c r="P257" s="511"/>
      <c r="Q257" s="511"/>
    </row>
    <row r="258" spans="1:17" ht="15" customHeight="1">
      <c r="A258" s="885"/>
      <c r="B258" s="886"/>
      <c r="C258" s="886"/>
      <c r="D258" s="886"/>
      <c r="E258" s="886"/>
      <c r="F258" s="886"/>
      <c r="G258" s="886"/>
      <c r="H258" s="886"/>
      <c r="I258" s="886"/>
      <c r="J258" s="886"/>
      <c r="K258" s="886"/>
      <c r="L258" s="886"/>
      <c r="M258" s="886"/>
      <c r="N258" s="511"/>
      <c r="O258" s="511"/>
      <c r="P258" s="511"/>
      <c r="Q258" s="511"/>
    </row>
    <row r="259" spans="1:17" ht="15" customHeight="1">
      <c r="A259" s="885"/>
      <c r="B259" s="886"/>
      <c r="C259" s="886"/>
      <c r="D259" s="886"/>
      <c r="E259" s="886"/>
      <c r="F259" s="886"/>
      <c r="G259" s="886"/>
      <c r="H259" s="886"/>
      <c r="I259" s="886"/>
      <c r="J259" s="886"/>
      <c r="K259" s="886"/>
      <c r="L259" s="886"/>
      <c r="M259" s="886"/>
      <c r="N259" s="511"/>
      <c r="O259" s="511"/>
      <c r="P259" s="511"/>
      <c r="Q259" s="511"/>
    </row>
    <row r="260" spans="1:17" ht="15" customHeight="1">
      <c r="A260" s="885"/>
      <c r="B260" s="886"/>
      <c r="C260" s="886"/>
      <c r="D260" s="886"/>
      <c r="E260" s="886"/>
      <c r="F260" s="886"/>
      <c r="G260" s="886"/>
      <c r="H260" s="886"/>
      <c r="I260" s="886"/>
      <c r="J260" s="886"/>
      <c r="K260" s="886"/>
      <c r="L260" s="886"/>
      <c r="M260" s="886"/>
      <c r="N260" s="511"/>
      <c r="O260" s="511"/>
      <c r="P260" s="511"/>
      <c r="Q260" s="511"/>
    </row>
    <row r="261" spans="1:17" ht="15" customHeight="1">
      <c r="A261" s="885"/>
      <c r="B261" s="886"/>
      <c r="C261" s="886"/>
      <c r="D261" s="886"/>
      <c r="E261" s="886"/>
      <c r="F261" s="886"/>
      <c r="G261" s="886"/>
      <c r="H261" s="886"/>
      <c r="I261" s="886"/>
      <c r="J261" s="886"/>
      <c r="K261" s="886"/>
      <c r="L261" s="886"/>
      <c r="M261" s="886"/>
      <c r="N261" s="511"/>
      <c r="O261" s="511"/>
      <c r="P261" s="511"/>
      <c r="Q261" s="511"/>
    </row>
    <row r="262" spans="1:17" ht="15" customHeight="1">
      <c r="A262" s="885"/>
      <c r="B262" s="886"/>
      <c r="C262" s="886"/>
      <c r="D262" s="886"/>
      <c r="E262" s="886"/>
      <c r="F262" s="886"/>
      <c r="G262" s="886"/>
      <c r="H262" s="886"/>
      <c r="I262" s="886"/>
      <c r="J262" s="886"/>
      <c r="K262" s="886"/>
      <c r="L262" s="886"/>
      <c r="M262" s="886"/>
      <c r="N262" s="511"/>
      <c r="O262" s="511"/>
      <c r="P262" s="511"/>
      <c r="Q262" s="511"/>
    </row>
    <row r="263" spans="1:17" ht="15" customHeight="1">
      <c r="A263" s="885"/>
      <c r="B263" s="886"/>
      <c r="C263" s="886"/>
      <c r="D263" s="886"/>
      <c r="E263" s="886"/>
      <c r="F263" s="886"/>
      <c r="G263" s="886"/>
      <c r="H263" s="886"/>
      <c r="I263" s="886"/>
      <c r="J263" s="886"/>
      <c r="K263" s="886"/>
      <c r="L263" s="886"/>
      <c r="M263" s="886"/>
      <c r="N263" s="511"/>
      <c r="O263" s="511"/>
      <c r="P263" s="511"/>
      <c r="Q263" s="511"/>
    </row>
    <row r="264" spans="1:17" ht="15" customHeight="1">
      <c r="A264" s="885"/>
      <c r="B264" s="886"/>
      <c r="C264" s="886"/>
      <c r="D264" s="886"/>
      <c r="E264" s="886"/>
      <c r="F264" s="886"/>
      <c r="G264" s="886"/>
      <c r="H264" s="886"/>
      <c r="I264" s="886"/>
      <c r="J264" s="886"/>
      <c r="K264" s="886"/>
      <c r="L264" s="886"/>
      <c r="M264" s="886"/>
      <c r="N264" s="511"/>
      <c r="O264" s="511"/>
      <c r="P264" s="511"/>
      <c r="Q264" s="511"/>
    </row>
    <row r="265" spans="1:17" ht="15" customHeight="1">
      <c r="A265" s="885"/>
      <c r="B265" s="886"/>
      <c r="C265" s="886"/>
      <c r="D265" s="886"/>
      <c r="E265" s="886"/>
      <c r="F265" s="886"/>
      <c r="G265" s="886"/>
      <c r="H265" s="886"/>
      <c r="I265" s="886"/>
      <c r="J265" s="886"/>
      <c r="K265" s="886"/>
      <c r="L265" s="886"/>
      <c r="M265" s="886"/>
      <c r="N265" s="511"/>
      <c r="O265" s="511"/>
      <c r="P265" s="511"/>
      <c r="Q265" s="511"/>
    </row>
    <row r="266" spans="1:17" ht="15" customHeight="1">
      <c r="A266" s="885"/>
      <c r="B266" s="886"/>
      <c r="C266" s="886"/>
      <c r="D266" s="886"/>
      <c r="E266" s="886"/>
      <c r="F266" s="886"/>
      <c r="G266" s="886"/>
      <c r="H266" s="886"/>
      <c r="I266" s="886"/>
      <c r="J266" s="886"/>
      <c r="K266" s="886"/>
      <c r="L266" s="886"/>
      <c r="M266" s="886"/>
      <c r="N266" s="511"/>
      <c r="O266" s="511"/>
      <c r="P266" s="511"/>
      <c r="Q266" s="511"/>
    </row>
    <row r="267" spans="1:17" ht="15" customHeight="1">
      <c r="A267" s="885"/>
      <c r="B267" s="886"/>
      <c r="C267" s="886"/>
      <c r="D267" s="886"/>
      <c r="E267" s="886"/>
      <c r="F267" s="886"/>
      <c r="G267" s="886"/>
      <c r="H267" s="886"/>
      <c r="I267" s="886"/>
      <c r="J267" s="886"/>
      <c r="K267" s="886"/>
      <c r="L267" s="886"/>
      <c r="M267" s="886"/>
      <c r="N267" s="511"/>
      <c r="O267" s="511"/>
      <c r="P267" s="511"/>
      <c r="Q267" s="511"/>
    </row>
    <row r="268" spans="1:17" ht="15" customHeight="1">
      <c r="A268" s="885"/>
      <c r="B268" s="886"/>
      <c r="C268" s="886"/>
      <c r="D268" s="886"/>
      <c r="E268" s="886"/>
      <c r="F268" s="886"/>
      <c r="G268" s="886"/>
      <c r="H268" s="886"/>
      <c r="I268" s="886"/>
      <c r="J268" s="886"/>
      <c r="K268" s="886"/>
      <c r="L268" s="886"/>
      <c r="M268" s="886"/>
      <c r="N268" s="511"/>
      <c r="O268" s="511"/>
      <c r="P268" s="511"/>
      <c r="Q268" s="511"/>
    </row>
    <row r="269" spans="1:17" ht="15" customHeight="1">
      <c r="A269" s="885"/>
      <c r="B269" s="886"/>
      <c r="C269" s="886"/>
      <c r="D269" s="886"/>
      <c r="E269" s="886"/>
      <c r="F269" s="886"/>
      <c r="G269" s="886"/>
      <c r="H269" s="886"/>
      <c r="I269" s="886"/>
      <c r="J269" s="886"/>
      <c r="K269" s="886"/>
      <c r="L269" s="886"/>
      <c r="M269" s="886"/>
      <c r="N269" s="511"/>
      <c r="O269" s="511"/>
      <c r="P269" s="511"/>
      <c r="Q269" s="511"/>
    </row>
    <row r="270" spans="1:17" ht="15" customHeight="1">
      <c r="A270" s="885"/>
      <c r="B270" s="886"/>
      <c r="C270" s="886"/>
      <c r="D270" s="886"/>
      <c r="E270" s="886"/>
      <c r="F270" s="886"/>
      <c r="G270" s="886"/>
      <c r="H270" s="886"/>
      <c r="I270" s="886"/>
      <c r="J270" s="886"/>
      <c r="K270" s="886"/>
      <c r="L270" s="886"/>
      <c r="M270" s="886"/>
      <c r="N270" s="511"/>
      <c r="O270" s="511"/>
      <c r="P270" s="511"/>
      <c r="Q270" s="511"/>
    </row>
    <row r="271" spans="1:17" ht="15" customHeight="1">
      <c r="A271" s="885"/>
      <c r="B271" s="886"/>
      <c r="C271" s="886"/>
      <c r="D271" s="886"/>
      <c r="E271" s="886"/>
      <c r="F271" s="886"/>
      <c r="G271" s="886"/>
      <c r="H271" s="886"/>
      <c r="I271" s="886"/>
      <c r="J271" s="886"/>
      <c r="K271" s="886"/>
      <c r="L271" s="886"/>
      <c r="M271" s="886"/>
      <c r="N271" s="511"/>
      <c r="O271" s="511"/>
      <c r="P271" s="511"/>
      <c r="Q271" s="511"/>
    </row>
    <row r="272" spans="1:17" ht="15" customHeight="1">
      <c r="A272" s="885"/>
      <c r="B272" s="886"/>
      <c r="C272" s="886"/>
      <c r="D272" s="886"/>
      <c r="E272" s="886"/>
      <c r="F272" s="886"/>
      <c r="G272" s="886"/>
      <c r="H272" s="886"/>
      <c r="I272" s="886"/>
      <c r="J272" s="886"/>
      <c r="K272" s="886"/>
      <c r="L272" s="886"/>
      <c r="M272" s="886"/>
      <c r="N272" s="511"/>
      <c r="O272" s="511"/>
      <c r="P272" s="511"/>
      <c r="Q272" s="511"/>
    </row>
    <row r="273" spans="1:17" ht="15" customHeight="1">
      <c r="A273" s="885"/>
      <c r="B273" s="886"/>
      <c r="C273" s="886"/>
      <c r="D273" s="886"/>
      <c r="E273" s="886"/>
      <c r="F273" s="886"/>
      <c r="G273" s="886"/>
      <c r="H273" s="886"/>
      <c r="I273" s="886"/>
      <c r="J273" s="886"/>
      <c r="K273" s="886"/>
      <c r="L273" s="886"/>
      <c r="M273" s="886"/>
      <c r="N273" s="511"/>
      <c r="O273" s="511"/>
      <c r="P273" s="511"/>
      <c r="Q273" s="511"/>
    </row>
    <row r="274" spans="1:17" ht="15" customHeight="1">
      <c r="A274" s="885"/>
      <c r="B274" s="886"/>
      <c r="C274" s="886"/>
      <c r="D274" s="886"/>
      <c r="E274" s="886"/>
      <c r="F274" s="886"/>
      <c r="G274" s="886"/>
      <c r="H274" s="886"/>
      <c r="I274" s="886"/>
      <c r="J274" s="886"/>
      <c r="K274" s="886"/>
      <c r="L274" s="886"/>
      <c r="M274" s="886"/>
      <c r="N274" s="511"/>
      <c r="O274" s="511"/>
      <c r="P274" s="511"/>
      <c r="Q274" s="511"/>
    </row>
    <row r="275" spans="1:17" ht="15" customHeight="1">
      <c r="A275" s="885"/>
      <c r="B275" s="886"/>
      <c r="C275" s="886"/>
      <c r="D275" s="886"/>
      <c r="E275" s="886"/>
      <c r="F275" s="886"/>
      <c r="G275" s="886"/>
      <c r="H275" s="886"/>
      <c r="I275" s="886"/>
      <c r="J275" s="886"/>
      <c r="K275" s="886"/>
      <c r="L275" s="886"/>
      <c r="M275" s="886"/>
      <c r="N275" s="511"/>
      <c r="O275" s="511"/>
      <c r="P275" s="511"/>
      <c r="Q275" s="511"/>
    </row>
    <row r="276" spans="1:17" ht="15" customHeight="1">
      <c r="A276" s="885"/>
      <c r="B276" s="886"/>
      <c r="C276" s="886"/>
      <c r="D276" s="886"/>
      <c r="E276" s="886"/>
      <c r="F276" s="886"/>
      <c r="G276" s="886"/>
      <c r="H276" s="886"/>
      <c r="I276" s="886"/>
      <c r="J276" s="886"/>
      <c r="K276" s="886"/>
      <c r="L276" s="886"/>
      <c r="M276" s="886"/>
      <c r="N276" s="511"/>
      <c r="O276" s="511"/>
      <c r="P276" s="511"/>
      <c r="Q276" s="511"/>
    </row>
    <row r="277" spans="1:17" ht="15" customHeight="1">
      <c r="A277" s="885"/>
      <c r="B277" s="886"/>
      <c r="C277" s="886"/>
      <c r="D277" s="886"/>
      <c r="E277" s="886"/>
      <c r="F277" s="886"/>
      <c r="G277" s="886"/>
      <c r="H277" s="886"/>
      <c r="I277" s="886"/>
      <c r="J277" s="886"/>
      <c r="K277" s="886"/>
      <c r="L277" s="886"/>
      <c r="M277" s="886"/>
      <c r="N277" s="511"/>
      <c r="O277" s="511"/>
      <c r="P277" s="511"/>
      <c r="Q277" s="511"/>
    </row>
    <row r="278" spans="1:17" ht="15" customHeight="1">
      <c r="A278" s="885"/>
      <c r="B278" s="886"/>
      <c r="C278" s="886"/>
      <c r="D278" s="886"/>
      <c r="E278" s="886"/>
      <c r="F278" s="886"/>
      <c r="G278" s="886"/>
      <c r="H278" s="886"/>
      <c r="I278" s="886"/>
      <c r="J278" s="886"/>
      <c r="K278" s="886"/>
      <c r="L278" s="886"/>
      <c r="M278" s="886"/>
      <c r="N278" s="511"/>
      <c r="O278" s="511"/>
      <c r="P278" s="511"/>
      <c r="Q278" s="511"/>
    </row>
    <row r="279" spans="1:17" ht="15" customHeight="1">
      <c r="A279" s="885"/>
      <c r="B279" s="886"/>
      <c r="C279" s="886"/>
      <c r="D279" s="886"/>
      <c r="E279" s="886"/>
      <c r="F279" s="886"/>
      <c r="G279" s="886"/>
      <c r="H279" s="886"/>
      <c r="I279" s="886"/>
      <c r="J279" s="886"/>
      <c r="K279" s="886"/>
      <c r="L279" s="886"/>
      <c r="M279" s="886"/>
      <c r="N279" s="511"/>
      <c r="O279" s="511"/>
      <c r="P279" s="511"/>
      <c r="Q279" s="511"/>
    </row>
    <row r="280" spans="1:17" ht="15" customHeight="1">
      <c r="A280" s="885"/>
      <c r="B280" s="886"/>
      <c r="C280" s="886"/>
      <c r="D280" s="886"/>
      <c r="E280" s="886"/>
      <c r="F280" s="886"/>
      <c r="G280" s="886"/>
      <c r="H280" s="886"/>
      <c r="I280" s="886"/>
      <c r="J280" s="886"/>
      <c r="K280" s="886"/>
      <c r="L280" s="886"/>
      <c r="M280" s="886"/>
      <c r="N280" s="511"/>
      <c r="O280" s="511"/>
      <c r="P280" s="511"/>
      <c r="Q280" s="511"/>
    </row>
    <row r="281" spans="1:17" ht="15" customHeight="1">
      <c r="A281" s="885"/>
      <c r="B281" s="886"/>
      <c r="C281" s="886"/>
      <c r="D281" s="886"/>
      <c r="E281" s="886"/>
      <c r="F281" s="886"/>
      <c r="G281" s="886"/>
      <c r="H281" s="886"/>
      <c r="I281" s="886"/>
      <c r="J281" s="886"/>
      <c r="K281" s="886"/>
      <c r="L281" s="886"/>
      <c r="M281" s="886"/>
      <c r="N281" s="511"/>
      <c r="O281" s="511"/>
      <c r="P281" s="511"/>
      <c r="Q281" s="511"/>
    </row>
    <row r="282" spans="1:17" ht="15" customHeight="1">
      <c r="A282" s="885"/>
      <c r="B282" s="886"/>
      <c r="C282" s="886"/>
      <c r="D282" s="886"/>
      <c r="E282" s="886"/>
      <c r="F282" s="886"/>
      <c r="G282" s="886"/>
      <c r="H282" s="886"/>
      <c r="I282" s="886"/>
      <c r="J282" s="886"/>
      <c r="K282" s="886"/>
      <c r="L282" s="886"/>
      <c r="M282" s="886"/>
      <c r="N282" s="511"/>
      <c r="O282" s="511"/>
      <c r="P282" s="511"/>
      <c r="Q282" s="511"/>
    </row>
    <row r="283" spans="1:17" ht="15" customHeight="1">
      <c r="A283" s="885"/>
      <c r="B283" s="886"/>
      <c r="C283" s="886"/>
      <c r="D283" s="886"/>
      <c r="E283" s="886"/>
      <c r="F283" s="886"/>
      <c r="G283" s="886"/>
      <c r="H283" s="886"/>
      <c r="I283" s="886"/>
      <c r="J283" s="886"/>
      <c r="K283" s="886"/>
      <c r="L283" s="886"/>
      <c r="M283" s="886"/>
      <c r="N283" s="511"/>
      <c r="O283" s="511"/>
      <c r="P283" s="511"/>
      <c r="Q283" s="511"/>
    </row>
    <row r="284" spans="1:17" ht="15" customHeight="1">
      <c r="A284" s="885"/>
      <c r="B284" s="886"/>
      <c r="C284" s="886"/>
      <c r="D284" s="886"/>
      <c r="E284" s="886"/>
      <c r="F284" s="886"/>
      <c r="G284" s="886"/>
      <c r="H284" s="886"/>
      <c r="I284" s="886"/>
      <c r="J284" s="886"/>
      <c r="K284" s="886"/>
      <c r="L284" s="886"/>
      <c r="M284" s="886"/>
      <c r="N284" s="511"/>
      <c r="O284" s="511"/>
      <c r="P284" s="511"/>
      <c r="Q284" s="511"/>
    </row>
    <row r="285" spans="1:17" ht="15" customHeight="1">
      <c r="A285" s="885"/>
      <c r="B285" s="886"/>
      <c r="C285" s="886"/>
      <c r="D285" s="886"/>
      <c r="E285" s="886"/>
      <c r="F285" s="886"/>
      <c r="G285" s="886"/>
      <c r="H285" s="886"/>
      <c r="I285" s="886"/>
      <c r="J285" s="886"/>
      <c r="K285" s="886"/>
      <c r="L285" s="886"/>
      <c r="M285" s="886"/>
      <c r="N285" s="511"/>
      <c r="O285" s="511"/>
      <c r="P285" s="511"/>
      <c r="Q285" s="511"/>
    </row>
    <row r="286" spans="1:17" ht="15" customHeight="1">
      <c r="A286" s="885"/>
      <c r="B286" s="886"/>
      <c r="C286" s="886"/>
      <c r="D286" s="886"/>
      <c r="E286" s="886"/>
      <c r="F286" s="886"/>
      <c r="G286" s="886"/>
      <c r="H286" s="886"/>
      <c r="I286" s="886"/>
      <c r="J286" s="886"/>
      <c r="K286" s="886"/>
      <c r="L286" s="886"/>
      <c r="M286" s="886"/>
      <c r="N286" s="511"/>
      <c r="O286" s="511"/>
      <c r="P286" s="511"/>
      <c r="Q286" s="511"/>
    </row>
    <row r="287" spans="1:17" ht="15" customHeight="1">
      <c r="A287" s="885"/>
      <c r="B287" s="886"/>
      <c r="C287" s="886"/>
      <c r="D287" s="886"/>
      <c r="E287" s="886"/>
      <c r="F287" s="886"/>
      <c r="G287" s="886"/>
      <c r="H287" s="886"/>
      <c r="I287" s="886"/>
      <c r="J287" s="886"/>
      <c r="K287" s="886"/>
      <c r="L287" s="886"/>
      <c r="M287" s="886"/>
      <c r="N287" s="511"/>
      <c r="O287" s="511"/>
      <c r="P287" s="511"/>
      <c r="Q287" s="511"/>
    </row>
    <row r="288" spans="1:17" ht="15" customHeight="1">
      <c r="A288" s="885"/>
      <c r="B288" s="886"/>
      <c r="C288" s="886"/>
      <c r="D288" s="886"/>
      <c r="E288" s="886"/>
      <c r="F288" s="886"/>
      <c r="G288" s="886"/>
      <c r="H288" s="886"/>
      <c r="I288" s="886"/>
      <c r="J288" s="886"/>
      <c r="K288" s="886"/>
      <c r="L288" s="886"/>
      <c r="M288" s="886"/>
      <c r="N288" s="511"/>
      <c r="O288" s="511"/>
      <c r="P288" s="511"/>
      <c r="Q288" s="511"/>
    </row>
    <row r="289" spans="1:17" ht="15" customHeight="1">
      <c r="A289" s="885"/>
      <c r="B289" s="886"/>
      <c r="C289" s="886"/>
      <c r="D289" s="886"/>
      <c r="E289" s="886"/>
      <c r="F289" s="886"/>
      <c r="G289" s="886"/>
      <c r="H289" s="886"/>
      <c r="I289" s="886"/>
      <c r="J289" s="886"/>
      <c r="K289" s="886"/>
      <c r="L289" s="886"/>
      <c r="M289" s="886"/>
      <c r="N289" s="511"/>
      <c r="O289" s="511"/>
      <c r="P289" s="511"/>
      <c r="Q289" s="511"/>
    </row>
    <row r="290" spans="1:17" ht="15" customHeight="1">
      <c r="A290" s="885"/>
      <c r="B290" s="886"/>
      <c r="C290" s="886"/>
      <c r="D290" s="886"/>
      <c r="E290" s="886"/>
      <c r="F290" s="886"/>
      <c r="G290" s="886"/>
      <c r="H290" s="886"/>
      <c r="I290" s="886"/>
      <c r="J290" s="886"/>
      <c r="K290" s="886"/>
      <c r="L290" s="886"/>
      <c r="M290" s="886"/>
      <c r="N290" s="511"/>
      <c r="O290" s="511"/>
      <c r="P290" s="511"/>
      <c r="Q290" s="511"/>
    </row>
    <row r="291" spans="1:17" ht="15" customHeight="1">
      <c r="A291" s="885"/>
      <c r="B291" s="886"/>
      <c r="C291" s="886"/>
      <c r="D291" s="886"/>
      <c r="E291" s="886"/>
      <c r="F291" s="886"/>
      <c r="G291" s="886"/>
      <c r="H291" s="886"/>
      <c r="I291" s="886"/>
      <c r="J291" s="886"/>
      <c r="K291" s="886"/>
      <c r="L291" s="886"/>
      <c r="M291" s="886"/>
      <c r="N291" s="511"/>
      <c r="O291" s="511"/>
      <c r="P291" s="511"/>
      <c r="Q291" s="511"/>
    </row>
    <row r="292" spans="1:17" ht="15" customHeight="1">
      <c r="A292" s="885"/>
      <c r="B292" s="886"/>
      <c r="C292" s="886"/>
      <c r="D292" s="886"/>
      <c r="E292" s="886"/>
      <c r="F292" s="886"/>
      <c r="G292" s="886"/>
      <c r="H292" s="886"/>
      <c r="I292" s="886"/>
      <c r="J292" s="886"/>
      <c r="K292" s="886"/>
      <c r="L292" s="886"/>
      <c r="M292" s="886"/>
      <c r="N292" s="511"/>
      <c r="O292" s="511"/>
      <c r="P292" s="511"/>
      <c r="Q292" s="511"/>
    </row>
    <row r="293" spans="1:17" ht="15" customHeight="1">
      <c r="A293" s="885"/>
      <c r="B293" s="886"/>
      <c r="C293" s="886"/>
      <c r="D293" s="886"/>
      <c r="E293" s="886"/>
      <c r="F293" s="886"/>
      <c r="G293" s="886"/>
      <c r="H293" s="886"/>
      <c r="I293" s="886"/>
      <c r="J293" s="886"/>
      <c r="K293" s="886"/>
      <c r="L293" s="886"/>
      <c r="M293" s="886"/>
      <c r="N293" s="511"/>
      <c r="O293" s="511"/>
      <c r="P293" s="511"/>
      <c r="Q293" s="511"/>
    </row>
    <row r="294" spans="1:17" ht="15" customHeight="1">
      <c r="A294" s="885"/>
      <c r="B294" s="886"/>
      <c r="C294" s="886"/>
      <c r="D294" s="886"/>
      <c r="E294" s="886"/>
      <c r="F294" s="886"/>
      <c r="G294" s="886"/>
      <c r="H294" s="886"/>
      <c r="I294" s="886"/>
      <c r="J294" s="886"/>
      <c r="K294" s="886"/>
      <c r="L294" s="886"/>
      <c r="M294" s="886"/>
      <c r="N294" s="511"/>
      <c r="O294" s="511"/>
      <c r="P294" s="511"/>
      <c r="Q294" s="511"/>
    </row>
    <row r="295" spans="1:17" ht="15" customHeight="1">
      <c r="A295" s="885"/>
      <c r="B295" s="886"/>
      <c r="C295" s="886"/>
      <c r="D295" s="886"/>
      <c r="E295" s="886"/>
      <c r="F295" s="886"/>
      <c r="G295" s="886"/>
      <c r="H295" s="886"/>
      <c r="I295" s="886"/>
      <c r="J295" s="886"/>
      <c r="K295" s="886"/>
      <c r="L295" s="886"/>
      <c r="M295" s="886"/>
      <c r="N295" s="511"/>
      <c r="O295" s="511"/>
      <c r="P295" s="511"/>
      <c r="Q295" s="511"/>
    </row>
    <row r="296" spans="1:17" ht="15" customHeight="1">
      <c r="A296" s="885"/>
      <c r="B296" s="886"/>
      <c r="C296" s="886"/>
      <c r="D296" s="886"/>
      <c r="E296" s="886"/>
      <c r="F296" s="886"/>
      <c r="G296" s="886"/>
      <c r="H296" s="886"/>
      <c r="I296" s="886"/>
      <c r="J296" s="886"/>
      <c r="K296" s="886"/>
      <c r="L296" s="886"/>
      <c r="M296" s="886"/>
      <c r="N296" s="511"/>
      <c r="O296" s="511"/>
      <c r="P296" s="511"/>
      <c r="Q296" s="511"/>
    </row>
    <row r="297" spans="1:17" ht="15" customHeight="1">
      <c r="A297" s="885"/>
      <c r="B297" s="886"/>
      <c r="C297" s="886"/>
      <c r="D297" s="886"/>
      <c r="E297" s="886"/>
      <c r="F297" s="886"/>
      <c r="G297" s="886"/>
      <c r="H297" s="886"/>
      <c r="I297" s="886"/>
      <c r="J297" s="886"/>
      <c r="K297" s="886"/>
      <c r="L297" s="886"/>
      <c r="M297" s="886"/>
      <c r="N297" s="511"/>
      <c r="O297" s="511"/>
      <c r="P297" s="511"/>
      <c r="Q297" s="511"/>
    </row>
    <row r="298" spans="1:17" ht="15" customHeight="1">
      <c r="A298" s="885"/>
      <c r="B298" s="886"/>
      <c r="C298" s="886"/>
      <c r="D298" s="886"/>
      <c r="E298" s="886"/>
      <c r="F298" s="886"/>
      <c r="G298" s="886"/>
      <c r="H298" s="886"/>
      <c r="I298" s="886"/>
      <c r="J298" s="886"/>
      <c r="K298" s="886"/>
      <c r="L298" s="886"/>
      <c r="M298" s="886"/>
      <c r="N298" s="511"/>
      <c r="O298" s="511"/>
      <c r="P298" s="511"/>
      <c r="Q298" s="511"/>
    </row>
    <row r="299" spans="1:17" ht="15" customHeight="1">
      <c r="A299" s="885"/>
      <c r="B299" s="886"/>
      <c r="C299" s="886"/>
      <c r="D299" s="886"/>
      <c r="E299" s="886"/>
      <c r="F299" s="886"/>
      <c r="G299" s="886"/>
      <c r="H299" s="886"/>
      <c r="I299" s="886"/>
      <c r="J299" s="886"/>
      <c r="K299" s="886"/>
      <c r="L299" s="886"/>
      <c r="M299" s="886"/>
      <c r="N299" s="511"/>
      <c r="O299" s="511"/>
      <c r="P299" s="511"/>
      <c r="Q299" s="511"/>
    </row>
    <row r="300" spans="1:17" ht="15" customHeight="1">
      <c r="A300" s="885"/>
      <c r="B300" s="886"/>
      <c r="C300" s="886"/>
      <c r="D300" s="886"/>
      <c r="E300" s="886"/>
      <c r="F300" s="886"/>
      <c r="G300" s="886"/>
      <c r="H300" s="886"/>
      <c r="I300" s="886"/>
      <c r="J300" s="886"/>
      <c r="K300" s="886"/>
      <c r="L300" s="886"/>
      <c r="M300" s="886"/>
      <c r="N300" s="511"/>
      <c r="O300" s="511"/>
      <c r="P300" s="511"/>
      <c r="Q300" s="511"/>
    </row>
    <row r="301" spans="1:17" ht="15" customHeight="1">
      <c r="A301" s="885"/>
      <c r="B301" s="886"/>
      <c r="C301" s="886"/>
      <c r="D301" s="886"/>
      <c r="E301" s="886"/>
      <c r="F301" s="886"/>
      <c r="G301" s="886"/>
      <c r="H301" s="886"/>
      <c r="I301" s="886"/>
      <c r="J301" s="886"/>
      <c r="K301" s="886"/>
      <c r="L301" s="886"/>
      <c r="M301" s="886"/>
      <c r="N301" s="511"/>
      <c r="O301" s="511"/>
      <c r="P301" s="511"/>
      <c r="Q301" s="511"/>
    </row>
    <row r="302" spans="1:17" ht="15" customHeight="1">
      <c r="A302" s="885"/>
      <c r="B302" s="886"/>
      <c r="C302" s="886"/>
      <c r="D302" s="886"/>
      <c r="E302" s="886"/>
      <c r="F302" s="886"/>
      <c r="G302" s="886"/>
      <c r="H302" s="886"/>
      <c r="I302" s="886"/>
      <c r="J302" s="886"/>
      <c r="K302" s="886"/>
      <c r="L302" s="886"/>
      <c r="M302" s="886"/>
      <c r="N302" s="511"/>
      <c r="O302" s="511"/>
      <c r="P302" s="511"/>
      <c r="Q302" s="511"/>
    </row>
    <row r="303" spans="1:17" ht="15" customHeight="1">
      <c r="A303" s="885"/>
      <c r="B303" s="886"/>
      <c r="C303" s="886"/>
      <c r="D303" s="886"/>
      <c r="E303" s="886"/>
      <c r="F303" s="886"/>
      <c r="G303" s="886"/>
      <c r="H303" s="886"/>
      <c r="I303" s="886"/>
      <c r="J303" s="886"/>
      <c r="K303" s="886"/>
      <c r="L303" s="886"/>
      <c r="M303" s="886"/>
      <c r="N303" s="511"/>
      <c r="O303" s="511"/>
      <c r="P303" s="511"/>
      <c r="Q303" s="511"/>
    </row>
    <row r="304" spans="1:17" ht="15" customHeight="1">
      <c r="A304" s="885"/>
      <c r="B304" s="886"/>
      <c r="C304" s="886"/>
      <c r="D304" s="886"/>
      <c r="E304" s="886"/>
      <c r="F304" s="886"/>
      <c r="G304" s="886"/>
      <c r="H304" s="886"/>
      <c r="I304" s="886"/>
      <c r="J304" s="886"/>
      <c r="K304" s="886"/>
      <c r="L304" s="886"/>
      <c r="M304" s="886"/>
      <c r="N304" s="511"/>
      <c r="O304" s="511"/>
      <c r="P304" s="511"/>
      <c r="Q304" s="511"/>
    </row>
    <row r="305" spans="1:17" ht="15" customHeight="1">
      <c r="A305" s="885"/>
      <c r="B305" s="886"/>
      <c r="C305" s="886"/>
      <c r="D305" s="886"/>
      <c r="E305" s="886"/>
      <c r="F305" s="886"/>
      <c r="G305" s="886"/>
      <c r="H305" s="886"/>
      <c r="I305" s="886"/>
      <c r="J305" s="886"/>
      <c r="K305" s="886"/>
      <c r="L305" s="886"/>
      <c r="M305" s="886"/>
      <c r="N305" s="511"/>
      <c r="O305" s="511"/>
      <c r="P305" s="511"/>
      <c r="Q305" s="511"/>
    </row>
    <row r="306" spans="1:17" ht="15" customHeight="1">
      <c r="A306" s="885"/>
      <c r="B306" s="886"/>
      <c r="C306" s="886"/>
      <c r="D306" s="886"/>
      <c r="E306" s="886"/>
      <c r="F306" s="886"/>
      <c r="G306" s="886"/>
      <c r="H306" s="886"/>
      <c r="I306" s="886"/>
      <c r="J306" s="886"/>
      <c r="K306" s="886"/>
      <c r="L306" s="886"/>
      <c r="M306" s="886"/>
      <c r="N306" s="511"/>
      <c r="O306" s="511"/>
      <c r="P306" s="511"/>
      <c r="Q306" s="511"/>
    </row>
    <row r="307" spans="1:17" ht="15" customHeight="1">
      <c r="A307" s="885"/>
      <c r="B307" s="886"/>
      <c r="C307" s="886"/>
      <c r="D307" s="886"/>
      <c r="E307" s="886"/>
      <c r="F307" s="886"/>
      <c r="G307" s="886"/>
      <c r="H307" s="886"/>
      <c r="I307" s="886"/>
      <c r="J307" s="886"/>
      <c r="K307" s="886"/>
      <c r="L307" s="886"/>
      <c r="M307" s="886"/>
      <c r="N307" s="511"/>
      <c r="O307" s="511"/>
      <c r="P307" s="511"/>
      <c r="Q307" s="511"/>
    </row>
    <row r="308" spans="1:17" ht="15" customHeight="1">
      <c r="A308" s="885"/>
      <c r="B308" s="886"/>
      <c r="C308" s="886"/>
      <c r="D308" s="886"/>
      <c r="E308" s="886"/>
      <c r="F308" s="886"/>
      <c r="G308" s="886"/>
      <c r="H308" s="886"/>
      <c r="I308" s="886"/>
      <c r="J308" s="886"/>
      <c r="K308" s="886"/>
      <c r="L308" s="886"/>
      <c r="M308" s="886"/>
      <c r="N308" s="511"/>
      <c r="O308" s="511"/>
      <c r="P308" s="511"/>
      <c r="Q308" s="511"/>
    </row>
    <row r="309" spans="1:17" ht="15" customHeight="1">
      <c r="A309" s="885"/>
      <c r="B309" s="886"/>
      <c r="C309" s="886"/>
      <c r="D309" s="886"/>
      <c r="E309" s="886"/>
      <c r="F309" s="886"/>
      <c r="G309" s="886"/>
      <c r="H309" s="886"/>
      <c r="I309" s="886"/>
      <c r="J309" s="886"/>
      <c r="K309" s="886"/>
      <c r="L309" s="886"/>
      <c r="M309" s="886"/>
      <c r="N309" s="511"/>
      <c r="O309" s="511"/>
      <c r="P309" s="511"/>
      <c r="Q309" s="511"/>
    </row>
    <row r="310" spans="1:17" ht="15" customHeight="1">
      <c r="A310" s="885"/>
      <c r="B310" s="886"/>
      <c r="C310" s="886"/>
      <c r="D310" s="886"/>
      <c r="E310" s="886"/>
      <c r="F310" s="886"/>
      <c r="G310" s="886"/>
      <c r="H310" s="886"/>
      <c r="I310" s="886"/>
      <c r="J310" s="886"/>
      <c r="K310" s="886"/>
      <c r="L310" s="886"/>
      <c r="M310" s="886"/>
      <c r="N310" s="511"/>
      <c r="O310" s="511"/>
      <c r="P310" s="511"/>
      <c r="Q310" s="511"/>
    </row>
    <row r="311" spans="1:17" ht="15" customHeight="1">
      <c r="A311" s="885"/>
      <c r="B311" s="886"/>
      <c r="C311" s="886"/>
      <c r="D311" s="886"/>
      <c r="E311" s="886"/>
      <c r="F311" s="886"/>
      <c r="G311" s="886"/>
      <c r="H311" s="886"/>
      <c r="I311" s="886"/>
      <c r="J311" s="886"/>
      <c r="K311" s="886"/>
      <c r="L311" s="886"/>
      <c r="M311" s="886"/>
      <c r="N311" s="511"/>
      <c r="O311" s="511"/>
      <c r="P311" s="511"/>
      <c r="Q311" s="511"/>
    </row>
    <row r="312" spans="1:17" ht="15" customHeight="1">
      <c r="A312" s="885"/>
      <c r="B312" s="886"/>
      <c r="C312" s="886"/>
      <c r="D312" s="886"/>
      <c r="E312" s="886"/>
      <c r="F312" s="886"/>
      <c r="G312" s="886"/>
      <c r="H312" s="886"/>
      <c r="I312" s="886"/>
      <c r="J312" s="886"/>
      <c r="K312" s="886"/>
      <c r="L312" s="886"/>
      <c r="M312" s="886"/>
      <c r="N312" s="511"/>
      <c r="O312" s="511"/>
      <c r="P312" s="511"/>
      <c r="Q312" s="511"/>
    </row>
    <row r="313" spans="1:17" ht="15" customHeight="1">
      <c r="A313" s="885"/>
      <c r="B313" s="886"/>
      <c r="C313" s="886"/>
      <c r="D313" s="886"/>
      <c r="E313" s="886"/>
      <c r="F313" s="886"/>
      <c r="G313" s="886"/>
      <c r="H313" s="886"/>
      <c r="I313" s="886"/>
      <c r="J313" s="886"/>
      <c r="K313" s="886"/>
      <c r="L313" s="886"/>
      <c r="M313" s="886"/>
      <c r="N313" s="511"/>
      <c r="O313" s="511"/>
      <c r="P313" s="511"/>
      <c r="Q313" s="511"/>
    </row>
    <row r="314" spans="1:17" ht="15" customHeight="1">
      <c r="A314" s="885"/>
      <c r="B314" s="886"/>
      <c r="C314" s="886"/>
      <c r="D314" s="886"/>
      <c r="E314" s="886"/>
      <c r="F314" s="886"/>
      <c r="G314" s="886"/>
      <c r="H314" s="886"/>
      <c r="I314" s="886"/>
      <c r="J314" s="886"/>
      <c r="K314" s="886"/>
      <c r="L314" s="886"/>
      <c r="M314" s="886"/>
      <c r="N314" s="511"/>
      <c r="O314" s="511"/>
      <c r="P314" s="511"/>
      <c r="Q314" s="511"/>
    </row>
    <row r="315" spans="1:17" ht="15" customHeight="1">
      <c r="A315" s="885"/>
      <c r="B315" s="886"/>
      <c r="C315" s="886"/>
      <c r="D315" s="886"/>
      <c r="E315" s="886"/>
      <c r="F315" s="886"/>
      <c r="G315" s="886"/>
      <c r="H315" s="886"/>
      <c r="I315" s="886"/>
      <c r="J315" s="886"/>
      <c r="K315" s="886"/>
      <c r="L315" s="886"/>
      <c r="M315" s="886"/>
      <c r="N315" s="511"/>
      <c r="O315" s="511"/>
      <c r="P315" s="511"/>
      <c r="Q315" s="511"/>
    </row>
    <row r="316" spans="1:17" ht="15" customHeight="1">
      <c r="A316" s="885"/>
      <c r="B316" s="886"/>
      <c r="C316" s="886"/>
      <c r="D316" s="886"/>
      <c r="E316" s="886"/>
      <c r="F316" s="886"/>
      <c r="G316" s="886"/>
      <c r="H316" s="886"/>
      <c r="I316" s="886"/>
      <c r="J316" s="886"/>
      <c r="K316" s="886"/>
      <c r="L316" s="886"/>
      <c r="M316" s="886"/>
      <c r="N316" s="511"/>
      <c r="O316" s="511"/>
      <c r="P316" s="511"/>
      <c r="Q316" s="511"/>
    </row>
    <row r="317" spans="1:17" ht="15" customHeight="1">
      <c r="A317" s="885"/>
      <c r="B317" s="886"/>
      <c r="C317" s="886"/>
      <c r="D317" s="886"/>
      <c r="E317" s="886"/>
      <c r="F317" s="886"/>
      <c r="G317" s="886"/>
      <c r="H317" s="886"/>
      <c r="I317" s="886"/>
      <c r="J317" s="886"/>
      <c r="K317" s="886"/>
      <c r="L317" s="886"/>
      <c r="M317" s="886"/>
      <c r="N317" s="511"/>
      <c r="O317" s="511"/>
      <c r="P317" s="511"/>
      <c r="Q317" s="511"/>
    </row>
    <row r="318" spans="1:17" ht="15" customHeight="1">
      <c r="A318" s="885"/>
      <c r="B318" s="886"/>
      <c r="C318" s="886"/>
      <c r="D318" s="886"/>
      <c r="E318" s="886"/>
      <c r="F318" s="886"/>
      <c r="G318" s="886"/>
      <c r="H318" s="886"/>
      <c r="I318" s="886"/>
      <c r="J318" s="886"/>
      <c r="K318" s="886"/>
      <c r="L318" s="886"/>
      <c r="M318" s="886"/>
      <c r="N318" s="511"/>
      <c r="O318" s="511"/>
      <c r="P318" s="511"/>
      <c r="Q318" s="511"/>
    </row>
    <row r="319" spans="1:17" ht="15" customHeight="1">
      <c r="A319" s="885"/>
      <c r="B319" s="886"/>
      <c r="C319" s="886"/>
      <c r="D319" s="886"/>
      <c r="E319" s="886"/>
      <c r="F319" s="886"/>
      <c r="G319" s="886"/>
      <c r="H319" s="886"/>
      <c r="I319" s="886"/>
      <c r="J319" s="886"/>
      <c r="K319" s="886"/>
      <c r="L319" s="886"/>
      <c r="M319" s="886"/>
      <c r="N319" s="511"/>
      <c r="O319" s="511"/>
      <c r="P319" s="511"/>
      <c r="Q319" s="511"/>
    </row>
    <row r="320" spans="1:17" ht="15" customHeight="1">
      <c r="A320" s="885"/>
      <c r="B320" s="886"/>
      <c r="C320" s="886"/>
      <c r="D320" s="886"/>
      <c r="E320" s="886"/>
      <c r="F320" s="886"/>
      <c r="G320" s="886"/>
      <c r="H320" s="886"/>
      <c r="I320" s="886"/>
      <c r="J320" s="886"/>
      <c r="K320" s="886"/>
      <c r="L320" s="886"/>
      <c r="M320" s="886"/>
      <c r="N320" s="511"/>
      <c r="O320" s="511"/>
      <c r="P320" s="511"/>
      <c r="Q320" s="511"/>
    </row>
    <row r="321" spans="1:17" ht="15" customHeight="1">
      <c r="A321" s="885"/>
      <c r="B321" s="886"/>
      <c r="C321" s="886"/>
      <c r="D321" s="886"/>
      <c r="E321" s="886"/>
      <c r="F321" s="886"/>
      <c r="G321" s="886"/>
      <c r="H321" s="886"/>
      <c r="I321" s="886"/>
      <c r="J321" s="886"/>
      <c r="K321" s="886"/>
      <c r="L321" s="886"/>
      <c r="M321" s="886"/>
      <c r="N321" s="511"/>
      <c r="O321" s="511"/>
      <c r="P321" s="511"/>
      <c r="Q321" s="511"/>
    </row>
    <row r="322" spans="1:17" ht="15" customHeight="1">
      <c r="A322" s="885"/>
      <c r="B322" s="886"/>
      <c r="C322" s="886"/>
      <c r="D322" s="886"/>
      <c r="E322" s="886"/>
      <c r="F322" s="886"/>
      <c r="G322" s="886"/>
      <c r="H322" s="886"/>
      <c r="I322" s="886"/>
      <c r="J322" s="886"/>
      <c r="K322" s="886"/>
      <c r="L322" s="886"/>
      <c r="M322" s="886"/>
      <c r="N322" s="511"/>
      <c r="O322" s="511"/>
      <c r="P322" s="511"/>
      <c r="Q322" s="511"/>
    </row>
    <row r="323" spans="1:17" ht="15" customHeight="1">
      <c r="A323" s="885"/>
      <c r="B323" s="886"/>
      <c r="C323" s="886"/>
      <c r="D323" s="886"/>
      <c r="E323" s="886"/>
      <c r="F323" s="886"/>
      <c r="G323" s="886"/>
      <c r="H323" s="886"/>
      <c r="I323" s="886"/>
      <c r="J323" s="886"/>
      <c r="K323" s="886"/>
      <c r="L323" s="886"/>
      <c r="M323" s="886"/>
      <c r="N323" s="511"/>
      <c r="O323" s="511"/>
      <c r="P323" s="511"/>
      <c r="Q323" s="511"/>
    </row>
    <row r="324" spans="1:17" ht="15" customHeight="1">
      <c r="A324" s="885"/>
      <c r="B324" s="886"/>
      <c r="C324" s="886"/>
      <c r="D324" s="886"/>
      <c r="E324" s="886"/>
      <c r="F324" s="886"/>
      <c r="G324" s="886"/>
      <c r="H324" s="886"/>
      <c r="I324" s="886"/>
      <c r="J324" s="886"/>
      <c r="K324" s="886"/>
      <c r="L324" s="886"/>
      <c r="M324" s="886"/>
      <c r="N324" s="511"/>
      <c r="O324" s="511"/>
      <c r="P324" s="511"/>
      <c r="Q324" s="511"/>
    </row>
    <row r="325" spans="1:17" ht="15" customHeight="1">
      <c r="A325" s="885"/>
      <c r="B325" s="886"/>
      <c r="C325" s="886"/>
      <c r="D325" s="886"/>
      <c r="E325" s="886"/>
      <c r="F325" s="886"/>
      <c r="G325" s="886"/>
      <c r="H325" s="886"/>
      <c r="I325" s="886"/>
      <c r="J325" s="886"/>
      <c r="K325" s="886"/>
      <c r="L325" s="886"/>
      <c r="M325" s="886"/>
      <c r="N325" s="511"/>
      <c r="O325" s="511"/>
      <c r="P325" s="511"/>
      <c r="Q325" s="511"/>
    </row>
    <row r="326" spans="1:17" ht="15" customHeight="1">
      <c r="A326" s="885"/>
      <c r="B326" s="886"/>
      <c r="C326" s="886"/>
      <c r="D326" s="886"/>
      <c r="E326" s="886"/>
      <c r="F326" s="886"/>
      <c r="G326" s="886"/>
      <c r="H326" s="886"/>
      <c r="I326" s="886"/>
      <c r="J326" s="886"/>
      <c r="K326" s="886"/>
      <c r="L326" s="886"/>
      <c r="M326" s="886"/>
      <c r="N326" s="511"/>
      <c r="O326" s="511"/>
      <c r="P326" s="511"/>
      <c r="Q326" s="511"/>
    </row>
    <row r="327" spans="1:17" ht="15" customHeight="1">
      <c r="A327" s="885"/>
      <c r="B327" s="886"/>
      <c r="C327" s="886"/>
      <c r="D327" s="886"/>
      <c r="E327" s="886"/>
      <c r="F327" s="886"/>
      <c r="G327" s="886"/>
      <c r="H327" s="886"/>
      <c r="I327" s="886"/>
      <c r="J327" s="886"/>
      <c r="K327" s="886"/>
      <c r="L327" s="886"/>
      <c r="M327" s="886"/>
      <c r="N327" s="511"/>
      <c r="O327" s="511"/>
      <c r="P327" s="511"/>
      <c r="Q327" s="511"/>
    </row>
    <row r="328" spans="1:17" ht="15" customHeight="1">
      <c r="A328" s="885"/>
      <c r="B328" s="886"/>
      <c r="C328" s="886"/>
      <c r="D328" s="886"/>
      <c r="E328" s="886"/>
      <c r="F328" s="886"/>
      <c r="G328" s="886"/>
      <c r="H328" s="886"/>
      <c r="I328" s="886"/>
      <c r="J328" s="886"/>
      <c r="K328" s="886"/>
      <c r="L328" s="886"/>
      <c r="M328" s="886"/>
      <c r="N328" s="511"/>
      <c r="O328" s="511"/>
      <c r="P328" s="511"/>
      <c r="Q328" s="511"/>
    </row>
    <row r="329" spans="1:17" ht="15" customHeight="1">
      <c r="A329" s="885"/>
      <c r="B329" s="886"/>
      <c r="C329" s="886"/>
      <c r="D329" s="886"/>
      <c r="E329" s="886"/>
      <c r="F329" s="886"/>
      <c r="G329" s="886"/>
      <c r="H329" s="886"/>
      <c r="I329" s="886"/>
      <c r="J329" s="886"/>
      <c r="K329" s="886"/>
      <c r="L329" s="886"/>
      <c r="M329" s="886"/>
      <c r="N329" s="511"/>
      <c r="O329" s="511"/>
      <c r="P329" s="511"/>
      <c r="Q329" s="511"/>
    </row>
    <row r="330" spans="1:17" ht="15" customHeight="1">
      <c r="A330" s="885"/>
      <c r="B330" s="886"/>
      <c r="C330" s="886"/>
      <c r="D330" s="886"/>
      <c r="E330" s="886"/>
      <c r="F330" s="886"/>
      <c r="G330" s="886"/>
      <c r="H330" s="886"/>
      <c r="I330" s="886"/>
      <c r="J330" s="886"/>
      <c r="K330" s="886"/>
      <c r="L330" s="886"/>
      <c r="M330" s="886"/>
      <c r="N330" s="511"/>
      <c r="O330" s="511"/>
      <c r="P330" s="511"/>
      <c r="Q330" s="511"/>
    </row>
    <row r="331" spans="1:17" ht="15" customHeight="1">
      <c r="A331" s="885"/>
      <c r="B331" s="886"/>
      <c r="C331" s="886"/>
      <c r="D331" s="886"/>
      <c r="E331" s="886"/>
      <c r="F331" s="886"/>
      <c r="G331" s="886"/>
      <c r="H331" s="886"/>
      <c r="I331" s="886"/>
      <c r="J331" s="886"/>
      <c r="K331" s="886"/>
      <c r="L331" s="886"/>
      <c r="M331" s="886"/>
      <c r="N331" s="511"/>
      <c r="O331" s="511"/>
      <c r="P331" s="511"/>
      <c r="Q331" s="511"/>
    </row>
    <row r="332" spans="1:17" ht="15" customHeight="1">
      <c r="A332" s="885"/>
      <c r="B332" s="886"/>
      <c r="C332" s="886"/>
      <c r="D332" s="886"/>
      <c r="E332" s="886"/>
      <c r="F332" s="886"/>
      <c r="G332" s="886"/>
      <c r="H332" s="886"/>
      <c r="I332" s="886"/>
      <c r="J332" s="886"/>
      <c r="K332" s="886"/>
      <c r="L332" s="886"/>
      <c r="M332" s="886"/>
      <c r="N332" s="511"/>
      <c r="O332" s="511"/>
      <c r="P332" s="511"/>
      <c r="Q332" s="511"/>
    </row>
    <row r="333" spans="1:17" ht="15" customHeight="1">
      <c r="A333" s="885"/>
      <c r="B333" s="886"/>
      <c r="C333" s="886"/>
      <c r="D333" s="886"/>
      <c r="E333" s="886"/>
      <c r="F333" s="886"/>
      <c r="G333" s="886"/>
      <c r="H333" s="886"/>
      <c r="I333" s="886"/>
      <c r="J333" s="886"/>
      <c r="K333" s="886"/>
      <c r="L333" s="886"/>
      <c r="M333" s="886"/>
      <c r="N333" s="511"/>
      <c r="O333" s="511"/>
      <c r="P333" s="511"/>
      <c r="Q333" s="511"/>
    </row>
    <row r="334" spans="1:17" ht="15" customHeight="1">
      <c r="A334" s="885"/>
      <c r="B334" s="886"/>
      <c r="C334" s="886"/>
      <c r="D334" s="886"/>
      <c r="E334" s="886"/>
      <c r="F334" s="886"/>
      <c r="G334" s="886"/>
      <c r="H334" s="886"/>
      <c r="I334" s="886"/>
      <c r="J334" s="886"/>
      <c r="K334" s="886"/>
      <c r="L334" s="886"/>
      <c r="M334" s="886"/>
      <c r="N334" s="511"/>
      <c r="O334" s="511"/>
      <c r="P334" s="511"/>
      <c r="Q334" s="511"/>
    </row>
    <row r="335" spans="1:17" ht="15" customHeight="1">
      <c r="A335" s="885"/>
      <c r="B335" s="886"/>
      <c r="C335" s="886"/>
      <c r="D335" s="886"/>
      <c r="E335" s="886"/>
      <c r="F335" s="886"/>
      <c r="G335" s="886"/>
      <c r="H335" s="886"/>
      <c r="I335" s="886"/>
      <c r="J335" s="886"/>
      <c r="K335" s="886"/>
      <c r="L335" s="886"/>
      <c r="M335" s="886"/>
      <c r="N335" s="511"/>
      <c r="O335" s="511"/>
      <c r="P335" s="511"/>
      <c r="Q335" s="511"/>
    </row>
    <row r="336" spans="1:17" ht="15" customHeight="1">
      <c r="A336" s="885"/>
      <c r="B336" s="886"/>
      <c r="C336" s="886"/>
      <c r="D336" s="886"/>
      <c r="E336" s="886"/>
      <c r="F336" s="886"/>
      <c r="G336" s="886"/>
      <c r="H336" s="886"/>
      <c r="I336" s="886"/>
      <c r="J336" s="886"/>
      <c r="K336" s="886"/>
      <c r="L336" s="886"/>
      <c r="M336" s="886"/>
      <c r="N336" s="511"/>
      <c r="O336" s="511"/>
      <c r="P336" s="511"/>
      <c r="Q336" s="511"/>
    </row>
    <row r="337" spans="1:17" ht="15" customHeight="1">
      <c r="A337" s="885"/>
      <c r="B337" s="886"/>
      <c r="C337" s="886"/>
      <c r="D337" s="886"/>
      <c r="E337" s="886"/>
      <c r="F337" s="886"/>
      <c r="G337" s="886"/>
      <c r="H337" s="886"/>
      <c r="I337" s="886"/>
      <c r="J337" s="886"/>
      <c r="K337" s="886"/>
      <c r="L337" s="886"/>
      <c r="M337" s="886"/>
      <c r="N337" s="511"/>
      <c r="O337" s="511"/>
      <c r="P337" s="511"/>
      <c r="Q337" s="511"/>
    </row>
    <row r="338" spans="1:17" ht="15" customHeight="1">
      <c r="A338" s="885"/>
      <c r="B338" s="886"/>
      <c r="C338" s="886"/>
      <c r="D338" s="886"/>
      <c r="E338" s="886"/>
      <c r="F338" s="886"/>
      <c r="G338" s="886"/>
      <c r="H338" s="886"/>
      <c r="I338" s="886"/>
      <c r="J338" s="886"/>
      <c r="K338" s="886"/>
      <c r="L338" s="886"/>
      <c r="M338" s="886"/>
      <c r="N338" s="511"/>
      <c r="O338" s="511"/>
      <c r="P338" s="511"/>
      <c r="Q338" s="511"/>
    </row>
    <row r="339" spans="1:17" ht="15" customHeight="1">
      <c r="A339" s="885"/>
      <c r="B339" s="886"/>
      <c r="C339" s="886"/>
      <c r="D339" s="886"/>
      <c r="E339" s="886"/>
      <c r="F339" s="886"/>
      <c r="G339" s="886"/>
      <c r="H339" s="886"/>
      <c r="I339" s="886"/>
      <c r="J339" s="886"/>
      <c r="K339" s="886"/>
      <c r="L339" s="886"/>
      <c r="M339" s="886"/>
      <c r="N339" s="511"/>
      <c r="O339" s="511"/>
      <c r="P339" s="511"/>
      <c r="Q339" s="511"/>
    </row>
    <row r="340" spans="1:17" ht="15" customHeight="1">
      <c r="A340" s="885"/>
      <c r="B340" s="886"/>
      <c r="C340" s="886"/>
      <c r="D340" s="886"/>
      <c r="E340" s="886"/>
      <c r="F340" s="886"/>
      <c r="G340" s="886"/>
      <c r="H340" s="886"/>
      <c r="I340" s="886"/>
      <c r="J340" s="886"/>
      <c r="K340" s="886"/>
      <c r="L340" s="886"/>
      <c r="M340" s="886"/>
      <c r="N340" s="511"/>
      <c r="O340" s="511"/>
      <c r="P340" s="511"/>
      <c r="Q340" s="511"/>
    </row>
    <row r="341" spans="1:17" ht="15" customHeight="1">
      <c r="A341" s="885"/>
      <c r="B341" s="886"/>
      <c r="C341" s="886"/>
      <c r="D341" s="886"/>
      <c r="E341" s="886"/>
      <c r="F341" s="886"/>
      <c r="G341" s="886"/>
      <c r="H341" s="886"/>
      <c r="I341" s="886"/>
      <c r="J341" s="886"/>
      <c r="K341" s="886"/>
      <c r="L341" s="886"/>
      <c r="M341" s="886"/>
      <c r="N341" s="511"/>
      <c r="O341" s="511"/>
      <c r="P341" s="511"/>
      <c r="Q341" s="511"/>
    </row>
    <row r="342" spans="1:17" ht="15" customHeight="1">
      <c r="A342" s="885"/>
      <c r="B342" s="886"/>
      <c r="C342" s="886"/>
      <c r="D342" s="886"/>
      <c r="E342" s="886"/>
      <c r="F342" s="886"/>
      <c r="G342" s="886"/>
      <c r="H342" s="886"/>
      <c r="I342" s="886"/>
      <c r="J342" s="886"/>
      <c r="K342" s="886"/>
      <c r="L342" s="886"/>
      <c r="M342" s="886"/>
      <c r="N342" s="511"/>
      <c r="O342" s="511"/>
      <c r="P342" s="511"/>
      <c r="Q342" s="511"/>
    </row>
    <row r="343" spans="1:17" ht="15" customHeight="1">
      <c r="A343" s="885"/>
      <c r="B343" s="886"/>
      <c r="C343" s="886"/>
      <c r="D343" s="886"/>
      <c r="E343" s="886"/>
      <c r="F343" s="886"/>
      <c r="G343" s="886"/>
      <c r="H343" s="886"/>
      <c r="I343" s="886"/>
      <c r="J343" s="886"/>
      <c r="K343" s="886"/>
      <c r="L343" s="886"/>
      <c r="M343" s="886"/>
      <c r="N343" s="511"/>
      <c r="O343" s="511"/>
      <c r="P343" s="511"/>
      <c r="Q343" s="511"/>
    </row>
    <row r="344" spans="1:17" ht="15" customHeight="1">
      <c r="A344" s="885"/>
      <c r="B344" s="886"/>
      <c r="C344" s="886"/>
      <c r="D344" s="886"/>
      <c r="E344" s="886"/>
      <c r="F344" s="886"/>
      <c r="G344" s="886"/>
      <c r="H344" s="886"/>
      <c r="I344" s="886"/>
      <c r="J344" s="886"/>
      <c r="K344" s="886"/>
      <c r="L344" s="886"/>
      <c r="M344" s="886"/>
      <c r="N344" s="511"/>
      <c r="O344" s="511"/>
      <c r="P344" s="511"/>
      <c r="Q344" s="511"/>
    </row>
    <row r="345" spans="1:17" ht="15" customHeight="1">
      <c r="A345" s="885"/>
      <c r="B345" s="886"/>
      <c r="C345" s="886"/>
      <c r="D345" s="886"/>
      <c r="E345" s="886"/>
      <c r="F345" s="886"/>
      <c r="G345" s="886"/>
      <c r="H345" s="886"/>
      <c r="I345" s="886"/>
      <c r="J345" s="886"/>
      <c r="K345" s="886"/>
      <c r="L345" s="886"/>
      <c r="M345" s="886"/>
      <c r="N345" s="511"/>
      <c r="O345" s="511"/>
      <c r="P345" s="511"/>
      <c r="Q345" s="511"/>
    </row>
    <row r="346" spans="1:17" ht="15" customHeight="1">
      <c r="A346" s="885"/>
      <c r="B346" s="886"/>
      <c r="C346" s="886"/>
      <c r="D346" s="886"/>
      <c r="E346" s="886"/>
      <c r="F346" s="886"/>
      <c r="G346" s="886"/>
      <c r="H346" s="886"/>
      <c r="I346" s="886"/>
      <c r="J346" s="886"/>
      <c r="K346" s="886"/>
      <c r="L346" s="886"/>
      <c r="M346" s="886"/>
      <c r="N346" s="511"/>
      <c r="O346" s="511"/>
      <c r="P346" s="511"/>
      <c r="Q346" s="511"/>
    </row>
    <row r="347" spans="1:17" ht="15" customHeight="1">
      <c r="A347" s="885"/>
      <c r="B347" s="886"/>
      <c r="C347" s="886"/>
      <c r="D347" s="886"/>
      <c r="E347" s="886"/>
      <c r="F347" s="886"/>
      <c r="G347" s="886"/>
      <c r="H347" s="886"/>
      <c r="I347" s="886"/>
      <c r="J347" s="886"/>
      <c r="K347" s="886"/>
      <c r="L347" s="886"/>
      <c r="M347" s="886"/>
      <c r="N347" s="511"/>
      <c r="O347" s="511"/>
      <c r="P347" s="511"/>
      <c r="Q347" s="511"/>
    </row>
    <row r="348" spans="1:17" ht="15" customHeight="1">
      <c r="A348" s="885"/>
      <c r="B348" s="886"/>
      <c r="C348" s="886"/>
      <c r="D348" s="886"/>
      <c r="E348" s="886"/>
      <c r="F348" s="886"/>
      <c r="G348" s="886"/>
      <c r="H348" s="886"/>
      <c r="I348" s="886"/>
      <c r="J348" s="886"/>
      <c r="K348" s="886"/>
      <c r="L348" s="886"/>
      <c r="M348" s="886"/>
      <c r="N348" s="511"/>
      <c r="O348" s="511"/>
      <c r="P348" s="511"/>
      <c r="Q348" s="511"/>
    </row>
    <row r="349" spans="1:17" ht="15" customHeight="1">
      <c r="A349" s="885"/>
      <c r="B349" s="886"/>
      <c r="C349" s="886"/>
      <c r="D349" s="886"/>
      <c r="E349" s="886"/>
      <c r="F349" s="886"/>
      <c r="G349" s="886"/>
      <c r="H349" s="886"/>
      <c r="I349" s="886"/>
      <c r="J349" s="886"/>
      <c r="K349" s="886"/>
      <c r="L349" s="886"/>
      <c r="M349" s="886"/>
      <c r="N349" s="511"/>
      <c r="O349" s="511"/>
      <c r="P349" s="511"/>
      <c r="Q349" s="511"/>
    </row>
    <row r="350" spans="1:17" ht="15" customHeight="1">
      <c r="A350" s="885"/>
      <c r="B350" s="886"/>
      <c r="C350" s="886"/>
      <c r="D350" s="886"/>
      <c r="E350" s="886"/>
      <c r="F350" s="886"/>
      <c r="G350" s="886"/>
      <c r="H350" s="886"/>
      <c r="I350" s="886"/>
      <c r="J350" s="886"/>
      <c r="K350" s="886"/>
      <c r="L350" s="886"/>
      <c r="M350" s="886"/>
      <c r="N350" s="511"/>
      <c r="O350" s="511"/>
      <c r="P350" s="511"/>
      <c r="Q350" s="511"/>
    </row>
    <row r="351" spans="1:17" ht="15" customHeight="1">
      <c r="A351" s="885"/>
      <c r="B351" s="886"/>
      <c r="C351" s="886"/>
      <c r="D351" s="886"/>
      <c r="E351" s="886"/>
      <c r="F351" s="886"/>
      <c r="G351" s="886"/>
      <c r="H351" s="886"/>
      <c r="I351" s="886"/>
      <c r="J351" s="886"/>
      <c r="K351" s="886"/>
      <c r="L351" s="886"/>
      <c r="M351" s="886"/>
      <c r="N351" s="511"/>
      <c r="O351" s="511"/>
      <c r="P351" s="511"/>
      <c r="Q351" s="511"/>
    </row>
    <row r="352" spans="1:17" ht="15" customHeight="1">
      <c r="A352" s="885"/>
      <c r="B352" s="886"/>
      <c r="C352" s="886"/>
      <c r="D352" s="886"/>
      <c r="E352" s="886"/>
      <c r="F352" s="886"/>
      <c r="G352" s="886"/>
      <c r="H352" s="886"/>
      <c r="I352" s="886"/>
      <c r="J352" s="886"/>
      <c r="K352" s="886"/>
      <c r="L352" s="886"/>
      <c r="M352" s="886"/>
      <c r="N352" s="511"/>
      <c r="O352" s="511"/>
      <c r="P352" s="511"/>
      <c r="Q352" s="511"/>
    </row>
    <row r="353" spans="1:17" ht="15" customHeight="1">
      <c r="A353" s="885"/>
      <c r="B353" s="886"/>
      <c r="C353" s="886"/>
      <c r="D353" s="886"/>
      <c r="E353" s="886"/>
      <c r="F353" s="886"/>
      <c r="G353" s="886"/>
      <c r="H353" s="886"/>
      <c r="I353" s="886"/>
      <c r="J353" s="886"/>
      <c r="K353" s="886"/>
      <c r="L353" s="886"/>
      <c r="M353" s="886"/>
      <c r="N353" s="511"/>
      <c r="O353" s="511"/>
      <c r="P353" s="511"/>
      <c r="Q353" s="511"/>
    </row>
    <row r="354" spans="1:17" ht="15" customHeight="1">
      <c r="A354" s="885"/>
      <c r="B354" s="886"/>
      <c r="C354" s="886"/>
      <c r="D354" s="886"/>
      <c r="E354" s="886"/>
      <c r="F354" s="886"/>
      <c r="G354" s="886"/>
      <c r="H354" s="886"/>
      <c r="I354" s="886"/>
      <c r="J354" s="886"/>
      <c r="K354" s="886"/>
      <c r="L354" s="886"/>
      <c r="M354" s="886"/>
      <c r="N354" s="511"/>
      <c r="O354" s="511"/>
      <c r="P354" s="511"/>
      <c r="Q354" s="511"/>
    </row>
    <row r="355" spans="1:17" ht="15" customHeight="1">
      <c r="A355" s="885"/>
      <c r="B355" s="886"/>
      <c r="C355" s="886"/>
      <c r="D355" s="886"/>
      <c r="E355" s="886"/>
      <c r="F355" s="886"/>
      <c r="G355" s="886"/>
      <c r="H355" s="886"/>
      <c r="I355" s="886"/>
      <c r="J355" s="886"/>
      <c r="K355" s="886"/>
      <c r="L355" s="886"/>
      <c r="M355" s="886"/>
      <c r="N355" s="511"/>
      <c r="O355" s="511"/>
      <c r="P355" s="511"/>
      <c r="Q355" s="511"/>
    </row>
    <row r="356" spans="1:17" ht="15" customHeight="1">
      <c r="A356" s="885"/>
      <c r="B356" s="886"/>
      <c r="C356" s="886"/>
      <c r="D356" s="886"/>
      <c r="E356" s="886"/>
      <c r="F356" s="886"/>
      <c r="G356" s="886"/>
      <c r="H356" s="886"/>
      <c r="I356" s="886"/>
      <c r="J356" s="886"/>
      <c r="K356" s="886"/>
      <c r="L356" s="886"/>
      <c r="M356" s="886"/>
      <c r="N356" s="511"/>
      <c r="O356" s="511"/>
      <c r="P356" s="511"/>
      <c r="Q356" s="511"/>
    </row>
    <row r="357" spans="1:17" ht="15" customHeight="1">
      <c r="A357" s="885"/>
      <c r="B357" s="886"/>
      <c r="C357" s="886"/>
      <c r="D357" s="886"/>
      <c r="E357" s="886"/>
      <c r="F357" s="886"/>
      <c r="G357" s="886"/>
      <c r="H357" s="886"/>
      <c r="I357" s="886"/>
      <c r="J357" s="886"/>
      <c r="K357" s="886"/>
      <c r="L357" s="886"/>
      <c r="M357" s="886"/>
      <c r="N357" s="511"/>
      <c r="O357" s="511"/>
      <c r="P357" s="511"/>
      <c r="Q357" s="511"/>
    </row>
    <row r="358" spans="1:17" ht="15" customHeight="1">
      <c r="A358" s="885"/>
      <c r="B358" s="886"/>
      <c r="C358" s="886"/>
      <c r="D358" s="886"/>
      <c r="E358" s="886"/>
      <c r="F358" s="886"/>
      <c r="G358" s="886"/>
      <c r="H358" s="886"/>
      <c r="I358" s="886"/>
      <c r="J358" s="886"/>
      <c r="K358" s="886"/>
      <c r="L358" s="886"/>
      <c r="M358" s="886"/>
      <c r="N358" s="511"/>
      <c r="O358" s="511"/>
      <c r="P358" s="511"/>
      <c r="Q358" s="511"/>
    </row>
    <row r="359" spans="1:17" ht="15" customHeight="1">
      <c r="A359" s="885"/>
      <c r="B359" s="886"/>
      <c r="C359" s="886"/>
      <c r="D359" s="886"/>
      <c r="E359" s="886"/>
      <c r="F359" s="886"/>
      <c r="G359" s="886"/>
      <c r="H359" s="886"/>
      <c r="I359" s="886"/>
      <c r="J359" s="886"/>
      <c r="K359" s="886"/>
      <c r="L359" s="886"/>
      <c r="M359" s="886"/>
      <c r="N359" s="511"/>
      <c r="O359" s="511"/>
      <c r="P359" s="511"/>
      <c r="Q359" s="511"/>
    </row>
    <row r="360" spans="1:17" ht="15" customHeight="1">
      <c r="A360" s="885"/>
      <c r="B360" s="886"/>
      <c r="C360" s="886"/>
      <c r="D360" s="886"/>
      <c r="E360" s="886"/>
      <c r="F360" s="886"/>
      <c r="G360" s="886"/>
      <c r="H360" s="886"/>
      <c r="I360" s="886"/>
      <c r="J360" s="886"/>
      <c r="K360" s="886"/>
      <c r="L360" s="886"/>
      <c r="M360" s="886"/>
      <c r="N360" s="511"/>
      <c r="O360" s="511"/>
      <c r="P360" s="511"/>
      <c r="Q360" s="511"/>
    </row>
    <row r="361" spans="1:17" ht="15" customHeight="1">
      <c r="A361" s="885"/>
      <c r="B361" s="886"/>
      <c r="C361" s="886"/>
      <c r="D361" s="886"/>
      <c r="E361" s="886"/>
      <c r="F361" s="886"/>
      <c r="G361" s="886"/>
      <c r="H361" s="886"/>
      <c r="I361" s="886"/>
      <c r="J361" s="886"/>
      <c r="K361" s="886"/>
      <c r="L361" s="886"/>
      <c r="M361" s="886"/>
      <c r="N361" s="511"/>
      <c r="O361" s="511"/>
      <c r="P361" s="511"/>
      <c r="Q361" s="511"/>
    </row>
    <row r="362" spans="1:17" ht="15" customHeight="1">
      <c r="A362" s="885"/>
      <c r="B362" s="886"/>
      <c r="C362" s="886"/>
      <c r="D362" s="886"/>
      <c r="E362" s="886"/>
      <c r="F362" s="886"/>
      <c r="G362" s="886"/>
      <c r="H362" s="886"/>
      <c r="I362" s="886"/>
      <c r="J362" s="886"/>
      <c r="K362" s="886"/>
      <c r="L362" s="886"/>
      <c r="M362" s="886"/>
      <c r="N362" s="511"/>
      <c r="O362" s="511"/>
      <c r="P362" s="511"/>
      <c r="Q362" s="511"/>
    </row>
    <row r="363" spans="1:17" ht="15" customHeight="1">
      <c r="A363" s="885"/>
      <c r="B363" s="886"/>
      <c r="C363" s="886"/>
      <c r="D363" s="886"/>
      <c r="E363" s="886"/>
      <c r="F363" s="886"/>
      <c r="G363" s="886"/>
      <c r="H363" s="886"/>
      <c r="I363" s="886"/>
      <c r="J363" s="886"/>
      <c r="K363" s="886"/>
      <c r="L363" s="886"/>
      <c r="M363" s="886"/>
      <c r="N363" s="511"/>
      <c r="O363" s="511"/>
      <c r="P363" s="511"/>
      <c r="Q363" s="511"/>
    </row>
    <row r="364" spans="1:17" ht="15" customHeight="1">
      <c r="A364" s="885"/>
      <c r="B364" s="886"/>
      <c r="C364" s="886"/>
      <c r="D364" s="886"/>
      <c r="E364" s="886"/>
      <c r="F364" s="886"/>
      <c r="G364" s="886"/>
      <c r="H364" s="886"/>
      <c r="I364" s="886"/>
      <c r="J364" s="886"/>
      <c r="K364" s="886"/>
      <c r="L364" s="886"/>
      <c r="M364" s="886"/>
      <c r="N364" s="511"/>
      <c r="O364" s="511"/>
      <c r="P364" s="511"/>
      <c r="Q364" s="511"/>
    </row>
    <row r="365" spans="1:17" ht="15" customHeight="1">
      <c r="A365" s="885"/>
      <c r="B365" s="886"/>
      <c r="C365" s="886"/>
      <c r="D365" s="886"/>
      <c r="E365" s="886"/>
      <c r="F365" s="886"/>
      <c r="G365" s="886"/>
      <c r="H365" s="886"/>
      <c r="I365" s="886"/>
      <c r="J365" s="886"/>
      <c r="K365" s="886"/>
      <c r="L365" s="886"/>
      <c r="M365" s="886"/>
      <c r="N365" s="511"/>
      <c r="O365" s="511"/>
      <c r="P365" s="511"/>
      <c r="Q365" s="511"/>
    </row>
    <row r="366" spans="1:17" ht="15" customHeight="1">
      <c r="A366" s="885"/>
      <c r="B366" s="886"/>
      <c r="C366" s="886"/>
      <c r="D366" s="886"/>
      <c r="E366" s="886"/>
      <c r="F366" s="886"/>
      <c r="G366" s="886"/>
      <c r="H366" s="886"/>
      <c r="I366" s="886"/>
      <c r="J366" s="886"/>
      <c r="K366" s="886"/>
      <c r="L366" s="886"/>
      <c r="M366" s="886"/>
      <c r="N366" s="511"/>
      <c r="O366" s="511"/>
      <c r="P366" s="511"/>
      <c r="Q366" s="511"/>
    </row>
    <row r="367" spans="1:17" ht="15" customHeight="1">
      <c r="A367" s="885"/>
      <c r="B367" s="886"/>
      <c r="C367" s="886"/>
      <c r="D367" s="886"/>
      <c r="E367" s="886"/>
      <c r="F367" s="886"/>
      <c r="G367" s="886"/>
      <c r="H367" s="886"/>
      <c r="I367" s="886"/>
      <c r="J367" s="886"/>
      <c r="K367" s="886"/>
      <c r="L367" s="886"/>
      <c r="M367" s="886"/>
      <c r="N367" s="511"/>
      <c r="O367" s="511"/>
      <c r="P367" s="511"/>
      <c r="Q367" s="511"/>
    </row>
    <row r="368" spans="1:17" ht="15" customHeight="1">
      <c r="A368" s="885"/>
      <c r="B368" s="886"/>
      <c r="C368" s="886"/>
      <c r="D368" s="886"/>
      <c r="E368" s="886"/>
      <c r="F368" s="886"/>
      <c r="G368" s="886"/>
      <c r="H368" s="886"/>
      <c r="I368" s="886"/>
      <c r="J368" s="886"/>
      <c r="K368" s="886"/>
      <c r="L368" s="886"/>
      <c r="M368" s="886"/>
      <c r="N368" s="511"/>
      <c r="O368" s="511"/>
      <c r="P368" s="511"/>
      <c r="Q368" s="511"/>
    </row>
    <row r="369" spans="1:17" ht="15" customHeight="1">
      <c r="A369" s="885"/>
      <c r="B369" s="886"/>
      <c r="C369" s="886"/>
      <c r="D369" s="886"/>
      <c r="E369" s="886"/>
      <c r="F369" s="886"/>
      <c r="G369" s="886"/>
      <c r="H369" s="886"/>
      <c r="I369" s="886"/>
      <c r="J369" s="886"/>
      <c r="K369" s="886"/>
      <c r="L369" s="886"/>
      <c r="M369" s="886"/>
      <c r="N369" s="511"/>
      <c r="O369" s="511"/>
      <c r="P369" s="511"/>
      <c r="Q369" s="511"/>
    </row>
    <row r="370" spans="1:17" ht="15" customHeight="1">
      <c r="A370" s="885"/>
      <c r="B370" s="886"/>
      <c r="C370" s="886"/>
      <c r="D370" s="886"/>
      <c r="E370" s="886"/>
      <c r="F370" s="886"/>
      <c r="G370" s="886"/>
      <c r="H370" s="886"/>
      <c r="I370" s="886"/>
      <c r="J370" s="886"/>
      <c r="K370" s="886"/>
      <c r="L370" s="886"/>
      <c r="M370" s="886"/>
      <c r="N370" s="511"/>
      <c r="O370" s="511"/>
      <c r="P370" s="511"/>
      <c r="Q370" s="511"/>
    </row>
    <row r="371" spans="1:17" ht="15" customHeight="1">
      <c r="A371" s="885"/>
      <c r="B371" s="886"/>
      <c r="C371" s="886"/>
      <c r="D371" s="886"/>
      <c r="E371" s="886"/>
      <c r="F371" s="886"/>
      <c r="G371" s="886"/>
      <c r="H371" s="886"/>
      <c r="I371" s="886"/>
      <c r="J371" s="886"/>
      <c r="K371" s="886"/>
      <c r="L371" s="886"/>
      <c r="M371" s="886"/>
      <c r="N371" s="511"/>
      <c r="O371" s="511"/>
      <c r="P371" s="511"/>
      <c r="Q371" s="511"/>
    </row>
    <row r="372" spans="1:17" ht="15" customHeight="1">
      <c r="A372" s="885"/>
      <c r="B372" s="886"/>
      <c r="C372" s="886"/>
      <c r="D372" s="886"/>
      <c r="E372" s="886"/>
      <c r="F372" s="886"/>
      <c r="G372" s="886"/>
      <c r="H372" s="886"/>
      <c r="I372" s="886"/>
      <c r="J372" s="886"/>
      <c r="K372" s="886"/>
      <c r="L372" s="886"/>
      <c r="M372" s="886"/>
      <c r="N372" s="511"/>
      <c r="O372" s="511"/>
      <c r="P372" s="511"/>
      <c r="Q372" s="511"/>
    </row>
    <row r="373" spans="1:17" ht="15" customHeight="1">
      <c r="A373" s="885"/>
      <c r="B373" s="886"/>
      <c r="C373" s="886"/>
      <c r="D373" s="886"/>
      <c r="E373" s="886"/>
      <c r="F373" s="886"/>
      <c r="G373" s="886"/>
      <c r="H373" s="886"/>
      <c r="I373" s="886"/>
      <c r="J373" s="886"/>
      <c r="K373" s="886"/>
      <c r="L373" s="886"/>
      <c r="M373" s="886"/>
      <c r="N373" s="511"/>
      <c r="O373" s="511"/>
      <c r="P373" s="511"/>
      <c r="Q373" s="511"/>
    </row>
    <row r="374" spans="1:17" ht="15" customHeight="1">
      <c r="A374" s="885"/>
      <c r="B374" s="886"/>
      <c r="C374" s="886"/>
      <c r="D374" s="886"/>
      <c r="E374" s="886"/>
      <c r="F374" s="886"/>
      <c r="G374" s="886"/>
      <c r="H374" s="886"/>
      <c r="I374" s="886"/>
      <c r="J374" s="886"/>
      <c r="K374" s="886"/>
      <c r="L374" s="886"/>
      <c r="M374" s="886"/>
      <c r="N374" s="511"/>
      <c r="O374" s="511"/>
      <c r="P374" s="511"/>
      <c r="Q374" s="511"/>
    </row>
    <row r="375" spans="1:17" ht="15" customHeight="1">
      <c r="A375" s="885"/>
      <c r="B375" s="886"/>
      <c r="C375" s="886"/>
      <c r="D375" s="886"/>
      <c r="E375" s="886"/>
      <c r="F375" s="886"/>
      <c r="G375" s="886"/>
      <c r="H375" s="886"/>
      <c r="I375" s="886"/>
      <c r="J375" s="886"/>
      <c r="K375" s="886"/>
      <c r="L375" s="886"/>
      <c r="M375" s="886"/>
      <c r="N375" s="511"/>
      <c r="O375" s="511"/>
      <c r="P375" s="511"/>
      <c r="Q375" s="511"/>
    </row>
    <row r="376" spans="1:17" ht="15" customHeight="1">
      <c r="A376" s="885"/>
      <c r="B376" s="886"/>
      <c r="C376" s="886"/>
      <c r="D376" s="886"/>
      <c r="E376" s="886"/>
      <c r="F376" s="886"/>
      <c r="G376" s="886"/>
      <c r="H376" s="886"/>
      <c r="I376" s="886"/>
      <c r="J376" s="886"/>
      <c r="K376" s="886"/>
      <c r="L376" s="886"/>
      <c r="M376" s="886"/>
      <c r="N376" s="511"/>
      <c r="O376" s="511"/>
      <c r="P376" s="511"/>
      <c r="Q376" s="511"/>
    </row>
    <row r="377" spans="1:17" ht="15" customHeight="1">
      <c r="A377" s="885"/>
      <c r="B377" s="886"/>
      <c r="C377" s="886"/>
      <c r="D377" s="886"/>
      <c r="E377" s="886"/>
      <c r="F377" s="886"/>
      <c r="G377" s="886"/>
      <c r="H377" s="886"/>
      <c r="I377" s="886"/>
      <c r="J377" s="886"/>
      <c r="K377" s="886"/>
      <c r="L377" s="886"/>
      <c r="M377" s="886"/>
      <c r="N377" s="511"/>
      <c r="O377" s="511"/>
      <c r="P377" s="511"/>
      <c r="Q377" s="511"/>
    </row>
    <row r="378" spans="1:17" ht="15" customHeight="1">
      <c r="A378" s="885"/>
      <c r="B378" s="886"/>
      <c r="C378" s="886"/>
      <c r="D378" s="886"/>
      <c r="E378" s="886"/>
      <c r="F378" s="886"/>
      <c r="G378" s="886"/>
      <c r="H378" s="886"/>
      <c r="I378" s="886"/>
      <c r="J378" s="886"/>
      <c r="K378" s="886"/>
      <c r="L378" s="886"/>
      <c r="M378" s="886"/>
      <c r="N378" s="511"/>
      <c r="O378" s="511"/>
      <c r="P378" s="511"/>
      <c r="Q378" s="511"/>
    </row>
    <row r="379" spans="1:17" ht="15" customHeight="1">
      <c r="A379" s="885"/>
      <c r="B379" s="886"/>
      <c r="C379" s="886"/>
      <c r="D379" s="886"/>
      <c r="E379" s="886"/>
      <c r="F379" s="886"/>
      <c r="G379" s="886"/>
      <c r="H379" s="886"/>
      <c r="I379" s="886"/>
      <c r="J379" s="886"/>
      <c r="K379" s="886"/>
      <c r="L379" s="886"/>
      <c r="M379" s="886"/>
      <c r="N379" s="511"/>
      <c r="O379" s="511"/>
      <c r="P379" s="511"/>
      <c r="Q379" s="511"/>
    </row>
    <row r="380" spans="1:17" ht="15" customHeight="1">
      <c r="A380" s="885"/>
      <c r="B380" s="886"/>
      <c r="C380" s="886"/>
      <c r="D380" s="886"/>
      <c r="E380" s="886"/>
      <c r="F380" s="886"/>
      <c r="G380" s="886"/>
      <c r="H380" s="886"/>
      <c r="I380" s="886"/>
      <c r="J380" s="886"/>
      <c r="K380" s="886"/>
      <c r="L380" s="886"/>
      <c r="M380" s="886"/>
      <c r="N380" s="511"/>
      <c r="O380" s="511"/>
      <c r="P380" s="511"/>
      <c r="Q380" s="511"/>
    </row>
    <row r="381" spans="1:17" ht="15" customHeight="1">
      <c r="A381" s="885"/>
      <c r="B381" s="886"/>
      <c r="C381" s="886"/>
      <c r="D381" s="886"/>
      <c r="E381" s="886"/>
      <c r="F381" s="886"/>
      <c r="G381" s="886"/>
      <c r="H381" s="886"/>
      <c r="I381" s="886"/>
      <c r="J381" s="886"/>
      <c r="K381" s="886"/>
      <c r="L381" s="886"/>
      <c r="M381" s="886"/>
      <c r="N381" s="511"/>
      <c r="O381" s="511"/>
      <c r="P381" s="511"/>
      <c r="Q381" s="511"/>
    </row>
    <row r="382" spans="1:17" ht="15" customHeight="1">
      <c r="A382" s="885"/>
      <c r="B382" s="886"/>
      <c r="C382" s="886"/>
      <c r="D382" s="886"/>
      <c r="E382" s="886"/>
      <c r="F382" s="886"/>
      <c r="G382" s="886"/>
      <c r="H382" s="886"/>
      <c r="I382" s="886"/>
      <c r="J382" s="886"/>
      <c r="K382" s="886"/>
      <c r="L382" s="886"/>
      <c r="M382" s="886"/>
      <c r="N382" s="511"/>
      <c r="O382" s="511"/>
      <c r="P382" s="511"/>
      <c r="Q382" s="511"/>
    </row>
    <row r="383" spans="1:17" ht="15" customHeight="1">
      <c r="A383" s="885"/>
      <c r="B383" s="886"/>
      <c r="C383" s="886"/>
      <c r="D383" s="886"/>
      <c r="E383" s="886"/>
      <c r="F383" s="886"/>
      <c r="G383" s="886"/>
      <c r="H383" s="886"/>
      <c r="I383" s="886"/>
      <c r="J383" s="886"/>
      <c r="K383" s="886"/>
      <c r="L383" s="886"/>
      <c r="M383" s="886"/>
      <c r="N383" s="511"/>
      <c r="O383" s="511"/>
      <c r="P383" s="511"/>
      <c r="Q383" s="511"/>
    </row>
    <row r="384" spans="1:17" ht="15" customHeight="1">
      <c r="A384" s="885"/>
      <c r="B384" s="886"/>
      <c r="C384" s="886"/>
      <c r="D384" s="886"/>
      <c r="E384" s="886"/>
      <c r="F384" s="886"/>
      <c r="G384" s="886"/>
      <c r="H384" s="886"/>
      <c r="I384" s="886"/>
      <c r="J384" s="886"/>
      <c r="K384" s="886"/>
      <c r="L384" s="886"/>
      <c r="M384" s="886"/>
      <c r="N384" s="511"/>
      <c r="O384" s="511"/>
      <c r="P384" s="511"/>
      <c r="Q384" s="511"/>
    </row>
    <row r="385" spans="1:17" ht="15" customHeight="1">
      <c r="A385" s="885"/>
      <c r="B385" s="886"/>
      <c r="C385" s="886"/>
      <c r="D385" s="886"/>
      <c r="E385" s="886"/>
      <c r="F385" s="886"/>
      <c r="G385" s="886"/>
      <c r="H385" s="886"/>
      <c r="I385" s="886"/>
      <c r="J385" s="886"/>
      <c r="K385" s="886"/>
      <c r="L385" s="886"/>
      <c r="M385" s="886"/>
      <c r="N385" s="511"/>
      <c r="O385" s="511"/>
      <c r="P385" s="511"/>
      <c r="Q385" s="511"/>
    </row>
    <row r="386" spans="1:17" ht="15" customHeight="1">
      <c r="A386" s="885"/>
      <c r="B386" s="886"/>
      <c r="C386" s="886"/>
      <c r="D386" s="886"/>
      <c r="E386" s="886"/>
      <c r="F386" s="886"/>
      <c r="G386" s="886"/>
      <c r="H386" s="886"/>
      <c r="I386" s="886"/>
      <c r="J386" s="886"/>
      <c r="K386" s="886"/>
      <c r="L386" s="886"/>
      <c r="M386" s="886"/>
      <c r="N386" s="511"/>
      <c r="O386" s="511"/>
      <c r="P386" s="511"/>
      <c r="Q386" s="511"/>
    </row>
    <row r="387" spans="1:17" ht="15" customHeight="1">
      <c r="A387" s="885"/>
      <c r="B387" s="886"/>
      <c r="C387" s="886"/>
      <c r="D387" s="886"/>
      <c r="E387" s="886"/>
      <c r="F387" s="886"/>
      <c r="G387" s="886"/>
      <c r="H387" s="886"/>
      <c r="I387" s="886"/>
      <c r="J387" s="886"/>
      <c r="K387" s="886"/>
      <c r="L387" s="886"/>
      <c r="M387" s="886"/>
      <c r="N387" s="511"/>
      <c r="O387" s="511"/>
      <c r="P387" s="511"/>
      <c r="Q387" s="511"/>
    </row>
    <row r="388" spans="1:17" ht="15" customHeight="1">
      <c r="A388" s="885"/>
      <c r="B388" s="886"/>
      <c r="C388" s="886"/>
      <c r="D388" s="886"/>
      <c r="E388" s="886"/>
      <c r="F388" s="886"/>
      <c r="G388" s="886"/>
      <c r="H388" s="886"/>
      <c r="I388" s="886"/>
      <c r="J388" s="886"/>
      <c r="K388" s="886"/>
      <c r="L388" s="886"/>
      <c r="M388" s="886"/>
      <c r="N388" s="511"/>
      <c r="O388" s="511"/>
      <c r="P388" s="511"/>
      <c r="Q388" s="511"/>
    </row>
    <row r="389" spans="1:17" ht="15" customHeight="1">
      <c r="A389" s="885"/>
      <c r="B389" s="886"/>
      <c r="C389" s="886"/>
      <c r="D389" s="886"/>
      <c r="E389" s="886"/>
      <c r="F389" s="886"/>
      <c r="G389" s="886"/>
      <c r="H389" s="886"/>
      <c r="I389" s="886"/>
      <c r="J389" s="886"/>
      <c r="K389" s="886"/>
      <c r="L389" s="886"/>
      <c r="M389" s="886"/>
      <c r="N389" s="511"/>
      <c r="O389" s="511"/>
      <c r="P389" s="511"/>
      <c r="Q389" s="511"/>
    </row>
    <row r="390" spans="1:17" ht="15" customHeight="1">
      <c r="A390" s="885"/>
      <c r="B390" s="886"/>
      <c r="C390" s="886"/>
      <c r="D390" s="886"/>
      <c r="E390" s="886"/>
      <c r="F390" s="886"/>
      <c r="G390" s="886"/>
      <c r="H390" s="886"/>
      <c r="I390" s="886"/>
      <c r="J390" s="886"/>
      <c r="K390" s="886"/>
      <c r="L390" s="886"/>
      <c r="M390" s="886"/>
      <c r="N390" s="511"/>
      <c r="O390" s="511"/>
      <c r="P390" s="511"/>
      <c r="Q390" s="511"/>
    </row>
    <row r="391" spans="1:17" ht="15" customHeight="1">
      <c r="A391" s="885"/>
      <c r="B391" s="886"/>
      <c r="C391" s="886"/>
      <c r="D391" s="886"/>
      <c r="E391" s="886"/>
      <c r="F391" s="886"/>
      <c r="G391" s="886"/>
      <c r="H391" s="886"/>
      <c r="I391" s="886"/>
      <c r="J391" s="886"/>
      <c r="K391" s="886"/>
      <c r="L391" s="886"/>
      <c r="M391" s="886"/>
      <c r="N391" s="511"/>
      <c r="O391" s="511"/>
      <c r="P391" s="511"/>
      <c r="Q391" s="511"/>
    </row>
    <row r="392" spans="1:17" ht="15" customHeight="1">
      <c r="A392" s="885"/>
      <c r="B392" s="886"/>
      <c r="C392" s="886"/>
      <c r="D392" s="886"/>
      <c r="E392" s="886"/>
      <c r="F392" s="886"/>
      <c r="G392" s="886"/>
      <c r="H392" s="886"/>
      <c r="I392" s="886"/>
      <c r="J392" s="886"/>
      <c r="K392" s="886"/>
      <c r="L392" s="886"/>
      <c r="M392" s="886"/>
      <c r="N392" s="511"/>
      <c r="O392" s="511"/>
      <c r="P392" s="511"/>
      <c r="Q392" s="511"/>
    </row>
    <row r="393" spans="1:17" ht="15" customHeight="1">
      <c r="A393" s="885"/>
      <c r="B393" s="886"/>
      <c r="C393" s="886"/>
      <c r="D393" s="886"/>
      <c r="E393" s="886"/>
      <c r="F393" s="886"/>
      <c r="G393" s="886"/>
      <c r="H393" s="886"/>
      <c r="I393" s="886"/>
      <c r="J393" s="886"/>
      <c r="K393" s="886"/>
      <c r="L393" s="886"/>
      <c r="M393" s="886"/>
      <c r="N393" s="511"/>
      <c r="O393" s="511"/>
      <c r="P393" s="511"/>
      <c r="Q393" s="511"/>
    </row>
    <row r="394" spans="1:17" ht="15" customHeight="1">
      <c r="A394" s="885"/>
      <c r="B394" s="886"/>
      <c r="C394" s="886"/>
      <c r="D394" s="886"/>
      <c r="E394" s="886"/>
      <c r="F394" s="886"/>
      <c r="G394" s="886"/>
      <c r="H394" s="886"/>
      <c r="I394" s="886"/>
      <c r="J394" s="886"/>
      <c r="K394" s="886"/>
      <c r="L394" s="886"/>
      <c r="M394" s="886"/>
      <c r="N394" s="511"/>
      <c r="O394" s="511"/>
      <c r="P394" s="511"/>
      <c r="Q394" s="511"/>
    </row>
    <row r="395" spans="1:17" ht="15" customHeight="1">
      <c r="A395" s="885"/>
      <c r="B395" s="886"/>
      <c r="C395" s="886"/>
      <c r="D395" s="886"/>
      <c r="E395" s="886"/>
      <c r="F395" s="886"/>
      <c r="G395" s="886"/>
      <c r="H395" s="886"/>
      <c r="I395" s="886"/>
      <c r="J395" s="886"/>
      <c r="K395" s="886"/>
      <c r="L395" s="886"/>
      <c r="M395" s="886"/>
      <c r="N395" s="511"/>
      <c r="O395" s="511"/>
      <c r="P395" s="511"/>
      <c r="Q395" s="511"/>
    </row>
    <row r="396" spans="1:17" ht="15" customHeight="1">
      <c r="A396" s="885"/>
      <c r="B396" s="886"/>
      <c r="C396" s="886"/>
      <c r="D396" s="886"/>
      <c r="E396" s="886"/>
      <c r="F396" s="886"/>
      <c r="G396" s="886"/>
      <c r="H396" s="886"/>
      <c r="I396" s="886"/>
      <c r="J396" s="886"/>
      <c r="K396" s="886"/>
      <c r="L396" s="886"/>
      <c r="M396" s="886"/>
      <c r="N396" s="511"/>
      <c r="O396" s="511"/>
      <c r="P396" s="511"/>
      <c r="Q396" s="511"/>
    </row>
    <row r="397" spans="1:17" ht="15" customHeight="1">
      <c r="A397" s="885"/>
      <c r="B397" s="886"/>
      <c r="C397" s="886"/>
      <c r="D397" s="886"/>
      <c r="E397" s="886"/>
      <c r="F397" s="886"/>
      <c r="G397" s="886"/>
      <c r="H397" s="886"/>
      <c r="I397" s="886"/>
      <c r="J397" s="886"/>
      <c r="K397" s="886"/>
      <c r="L397" s="886"/>
      <c r="M397" s="886"/>
      <c r="N397" s="511"/>
      <c r="O397" s="511"/>
      <c r="P397" s="511"/>
      <c r="Q397" s="511"/>
    </row>
    <row r="398" spans="1:17" ht="15" customHeight="1">
      <c r="A398" s="885"/>
      <c r="B398" s="886"/>
      <c r="C398" s="886"/>
      <c r="D398" s="886"/>
      <c r="E398" s="886"/>
      <c r="F398" s="886"/>
      <c r="G398" s="886"/>
      <c r="H398" s="886"/>
      <c r="I398" s="886"/>
      <c r="J398" s="886"/>
      <c r="K398" s="886"/>
      <c r="L398" s="886"/>
      <c r="M398" s="886"/>
      <c r="N398" s="511"/>
      <c r="O398" s="511"/>
      <c r="P398" s="511"/>
      <c r="Q398" s="511"/>
    </row>
    <row r="399" spans="1:17" ht="15" customHeight="1">
      <c r="A399" s="885"/>
      <c r="B399" s="886"/>
      <c r="C399" s="886"/>
      <c r="D399" s="886"/>
      <c r="E399" s="886"/>
      <c r="F399" s="886"/>
      <c r="G399" s="886"/>
      <c r="H399" s="886"/>
      <c r="I399" s="886"/>
      <c r="J399" s="886"/>
      <c r="K399" s="886"/>
      <c r="L399" s="886"/>
      <c r="M399" s="886"/>
      <c r="N399" s="511"/>
      <c r="O399" s="511"/>
      <c r="P399" s="511"/>
      <c r="Q399" s="511"/>
    </row>
    <row r="400" spans="1:17" ht="15" customHeight="1">
      <c r="A400" s="885"/>
      <c r="B400" s="886"/>
      <c r="C400" s="886"/>
      <c r="D400" s="886"/>
      <c r="E400" s="886"/>
      <c r="F400" s="886"/>
      <c r="G400" s="886"/>
      <c r="H400" s="886"/>
      <c r="I400" s="886"/>
      <c r="J400" s="886"/>
      <c r="K400" s="886"/>
      <c r="L400" s="886"/>
      <c r="M400" s="886"/>
      <c r="N400" s="511"/>
      <c r="O400" s="511"/>
      <c r="P400" s="511"/>
      <c r="Q400" s="511"/>
    </row>
    <row r="401" spans="1:17" ht="15" customHeight="1">
      <c r="A401" s="885"/>
      <c r="B401" s="886"/>
      <c r="C401" s="886"/>
      <c r="D401" s="886"/>
      <c r="E401" s="886"/>
      <c r="F401" s="886"/>
      <c r="G401" s="886"/>
      <c r="H401" s="886"/>
      <c r="I401" s="886"/>
      <c r="J401" s="886"/>
      <c r="K401" s="886"/>
      <c r="L401" s="886"/>
      <c r="M401" s="886"/>
      <c r="N401" s="511"/>
      <c r="O401" s="511"/>
      <c r="P401" s="511"/>
      <c r="Q401" s="511"/>
    </row>
    <row r="402" spans="1:17" ht="15" customHeight="1">
      <c r="A402" s="885"/>
      <c r="B402" s="886"/>
      <c r="C402" s="886"/>
      <c r="D402" s="886"/>
      <c r="E402" s="886"/>
      <c r="F402" s="886"/>
      <c r="G402" s="886"/>
      <c r="H402" s="886"/>
      <c r="I402" s="886"/>
      <c r="J402" s="886"/>
      <c r="K402" s="886"/>
      <c r="L402" s="886"/>
      <c r="M402" s="886"/>
      <c r="N402" s="511"/>
      <c r="O402" s="511"/>
      <c r="P402" s="511"/>
      <c r="Q402" s="511"/>
    </row>
    <row r="403" spans="1:17" ht="15" customHeight="1">
      <c r="A403" s="885"/>
      <c r="B403" s="886"/>
      <c r="C403" s="886"/>
      <c r="D403" s="886"/>
      <c r="E403" s="886"/>
      <c r="F403" s="886"/>
      <c r="G403" s="886"/>
      <c r="H403" s="886"/>
      <c r="I403" s="886"/>
      <c r="J403" s="886"/>
      <c r="K403" s="886"/>
      <c r="L403" s="886"/>
      <c r="M403" s="886"/>
      <c r="N403" s="511"/>
      <c r="O403" s="511"/>
      <c r="P403" s="511"/>
      <c r="Q403" s="511"/>
    </row>
    <row r="404" spans="1:17" ht="15" customHeight="1">
      <c r="A404" s="885"/>
      <c r="B404" s="886"/>
      <c r="C404" s="886"/>
      <c r="D404" s="886"/>
      <c r="E404" s="886"/>
      <c r="F404" s="886"/>
      <c r="G404" s="886"/>
      <c r="H404" s="886"/>
      <c r="I404" s="886"/>
      <c r="J404" s="886"/>
      <c r="K404" s="886"/>
      <c r="L404" s="886"/>
      <c r="M404" s="886"/>
      <c r="N404" s="511"/>
      <c r="O404" s="511"/>
      <c r="P404" s="511"/>
      <c r="Q404" s="511"/>
    </row>
    <row r="405" spans="1:17" ht="15" customHeight="1">
      <c r="A405" s="885"/>
      <c r="B405" s="886"/>
      <c r="C405" s="886"/>
      <c r="D405" s="886"/>
      <c r="E405" s="886"/>
      <c r="F405" s="886"/>
      <c r="G405" s="886"/>
      <c r="H405" s="886"/>
      <c r="I405" s="886"/>
      <c r="J405" s="886"/>
      <c r="K405" s="886"/>
      <c r="L405" s="886"/>
      <c r="M405" s="886"/>
      <c r="N405" s="511"/>
      <c r="O405" s="511"/>
      <c r="P405" s="511"/>
      <c r="Q405" s="511"/>
    </row>
    <row r="406" spans="1:17" ht="15" customHeight="1">
      <c r="A406" s="885"/>
      <c r="B406" s="886"/>
      <c r="C406" s="886"/>
      <c r="D406" s="886"/>
      <c r="E406" s="886"/>
      <c r="F406" s="886"/>
      <c r="G406" s="886"/>
      <c r="H406" s="886"/>
      <c r="I406" s="886"/>
      <c r="J406" s="886"/>
      <c r="K406" s="886"/>
      <c r="L406" s="886"/>
      <c r="M406" s="886"/>
      <c r="N406" s="511"/>
      <c r="O406" s="511"/>
      <c r="P406" s="511"/>
      <c r="Q406" s="511"/>
    </row>
    <row r="407" spans="1:17" ht="15" customHeight="1">
      <c r="A407" s="885"/>
      <c r="B407" s="886"/>
      <c r="C407" s="886"/>
      <c r="D407" s="886"/>
      <c r="E407" s="886"/>
      <c r="F407" s="886"/>
      <c r="G407" s="886"/>
      <c r="H407" s="886"/>
      <c r="I407" s="886"/>
      <c r="J407" s="886"/>
      <c r="K407" s="886"/>
      <c r="L407" s="886"/>
      <c r="M407" s="886"/>
      <c r="N407" s="511"/>
      <c r="O407" s="511"/>
      <c r="P407" s="511"/>
      <c r="Q407" s="511"/>
    </row>
    <row r="408" spans="1:17" ht="15" customHeight="1">
      <c r="A408" s="885"/>
      <c r="B408" s="886"/>
      <c r="C408" s="886"/>
      <c r="D408" s="886"/>
      <c r="E408" s="886"/>
      <c r="F408" s="886"/>
      <c r="G408" s="886"/>
      <c r="H408" s="886"/>
      <c r="I408" s="886"/>
      <c r="J408" s="886"/>
      <c r="K408" s="886"/>
      <c r="L408" s="886"/>
      <c r="M408" s="886"/>
      <c r="N408" s="511"/>
      <c r="O408" s="511"/>
      <c r="P408" s="511"/>
      <c r="Q408" s="511"/>
    </row>
    <row r="409" spans="1:17" ht="15" customHeight="1">
      <c r="A409" s="885"/>
      <c r="B409" s="886"/>
      <c r="C409" s="886"/>
      <c r="D409" s="886"/>
      <c r="E409" s="886"/>
      <c r="F409" s="886"/>
      <c r="G409" s="886"/>
      <c r="H409" s="886"/>
      <c r="I409" s="886"/>
      <c r="J409" s="886"/>
      <c r="K409" s="886"/>
      <c r="L409" s="886"/>
      <c r="M409" s="886"/>
      <c r="N409" s="511"/>
      <c r="O409" s="511"/>
      <c r="P409" s="511"/>
      <c r="Q409" s="511"/>
    </row>
    <row r="410" spans="1:17" ht="15" customHeight="1">
      <c r="A410" s="885"/>
      <c r="B410" s="886"/>
      <c r="C410" s="886"/>
      <c r="D410" s="886"/>
      <c r="E410" s="886"/>
      <c r="F410" s="886"/>
      <c r="G410" s="886"/>
      <c r="H410" s="886"/>
      <c r="I410" s="886"/>
      <c r="J410" s="886"/>
      <c r="K410" s="886"/>
      <c r="L410" s="886"/>
      <c r="M410" s="886"/>
      <c r="N410" s="511"/>
      <c r="O410" s="511"/>
      <c r="P410" s="511"/>
      <c r="Q410" s="511"/>
    </row>
    <row r="411" spans="1:17" ht="15" customHeight="1">
      <c r="A411" s="885"/>
      <c r="B411" s="886"/>
      <c r="C411" s="886"/>
      <c r="D411" s="886"/>
      <c r="E411" s="886"/>
      <c r="F411" s="886"/>
      <c r="G411" s="886"/>
      <c r="H411" s="886"/>
      <c r="I411" s="886"/>
      <c r="J411" s="886"/>
      <c r="K411" s="886"/>
      <c r="L411" s="886"/>
      <c r="M411" s="886"/>
      <c r="N411" s="511"/>
      <c r="O411" s="511"/>
      <c r="P411" s="511"/>
      <c r="Q411" s="511"/>
    </row>
    <row r="412" spans="1:17" ht="15" customHeight="1">
      <c r="A412" s="885"/>
      <c r="B412" s="886"/>
      <c r="C412" s="886"/>
      <c r="D412" s="886"/>
      <c r="E412" s="886"/>
      <c r="F412" s="886"/>
      <c r="G412" s="886"/>
      <c r="H412" s="886"/>
      <c r="I412" s="886"/>
      <c r="J412" s="886"/>
      <c r="K412" s="886"/>
      <c r="L412" s="886"/>
      <c r="M412" s="886"/>
      <c r="N412" s="511"/>
      <c r="O412" s="511"/>
      <c r="P412" s="511"/>
      <c r="Q412" s="511"/>
    </row>
    <row r="413" spans="1:17" ht="15" customHeight="1">
      <c r="A413" s="885"/>
      <c r="B413" s="886"/>
      <c r="C413" s="886"/>
      <c r="D413" s="886"/>
      <c r="E413" s="886"/>
      <c r="F413" s="886"/>
      <c r="G413" s="886"/>
      <c r="H413" s="886"/>
      <c r="I413" s="886"/>
      <c r="J413" s="886"/>
      <c r="K413" s="886"/>
      <c r="L413" s="886"/>
      <c r="M413" s="886"/>
      <c r="N413" s="511"/>
      <c r="O413" s="511"/>
      <c r="P413" s="511"/>
      <c r="Q413" s="511"/>
    </row>
    <row r="414" spans="1:17" ht="15" customHeight="1">
      <c r="A414" s="885"/>
      <c r="B414" s="886"/>
      <c r="C414" s="886"/>
      <c r="D414" s="886"/>
      <c r="E414" s="886"/>
      <c r="F414" s="886"/>
      <c r="G414" s="886"/>
      <c r="H414" s="886"/>
      <c r="I414" s="886"/>
      <c r="J414" s="886"/>
      <c r="K414" s="886"/>
      <c r="L414" s="886"/>
      <c r="M414" s="886"/>
      <c r="N414" s="511"/>
      <c r="O414" s="511"/>
      <c r="P414" s="511"/>
      <c r="Q414" s="511"/>
    </row>
    <row r="415" spans="1:17" ht="15" customHeight="1">
      <c r="A415" s="885"/>
      <c r="B415" s="886"/>
      <c r="C415" s="886"/>
      <c r="D415" s="886"/>
      <c r="E415" s="886"/>
      <c r="F415" s="886"/>
      <c r="G415" s="886"/>
      <c r="H415" s="886"/>
      <c r="I415" s="886"/>
      <c r="J415" s="886"/>
      <c r="K415" s="886"/>
      <c r="L415" s="886"/>
      <c r="M415" s="886"/>
      <c r="N415" s="511"/>
      <c r="O415" s="511"/>
      <c r="P415" s="511"/>
      <c r="Q415" s="511"/>
    </row>
    <row r="416" spans="1:17" ht="15" customHeight="1">
      <c r="A416" s="885"/>
      <c r="B416" s="886"/>
      <c r="C416" s="886"/>
      <c r="D416" s="886"/>
      <c r="E416" s="886"/>
      <c r="F416" s="886"/>
      <c r="G416" s="886"/>
      <c r="H416" s="886"/>
      <c r="I416" s="886"/>
      <c r="J416" s="886"/>
      <c r="K416" s="886"/>
      <c r="L416" s="886"/>
      <c r="M416" s="886"/>
      <c r="N416" s="511"/>
      <c r="O416" s="511"/>
      <c r="P416" s="511"/>
      <c r="Q416" s="511"/>
    </row>
    <row r="417" spans="1:17" ht="15" customHeight="1">
      <c r="A417" s="885"/>
      <c r="B417" s="886"/>
      <c r="C417" s="886"/>
      <c r="D417" s="886"/>
      <c r="E417" s="886"/>
      <c r="F417" s="886"/>
      <c r="G417" s="886"/>
      <c r="H417" s="886"/>
      <c r="I417" s="886"/>
      <c r="J417" s="886"/>
      <c r="K417" s="886"/>
      <c r="L417" s="886"/>
      <c r="M417" s="886"/>
      <c r="N417" s="511"/>
      <c r="O417" s="511"/>
      <c r="P417" s="511"/>
      <c r="Q417" s="511"/>
    </row>
    <row r="418" spans="1:17" ht="15" customHeight="1">
      <c r="A418" s="885"/>
      <c r="B418" s="886"/>
      <c r="C418" s="886"/>
      <c r="D418" s="886"/>
      <c r="E418" s="886"/>
      <c r="F418" s="886"/>
      <c r="G418" s="886"/>
      <c r="H418" s="886"/>
      <c r="I418" s="886"/>
      <c r="J418" s="886"/>
      <c r="K418" s="886"/>
      <c r="L418" s="886"/>
      <c r="M418" s="886"/>
      <c r="N418" s="511"/>
      <c r="O418" s="511"/>
      <c r="P418" s="511"/>
      <c r="Q418" s="511"/>
    </row>
    <row r="419" spans="1:17" ht="15" customHeight="1">
      <c r="A419" s="885"/>
      <c r="B419" s="886"/>
      <c r="C419" s="886"/>
      <c r="D419" s="886"/>
      <c r="E419" s="886"/>
      <c r="F419" s="886"/>
      <c r="G419" s="886"/>
      <c r="H419" s="886"/>
      <c r="I419" s="886"/>
      <c r="J419" s="886"/>
      <c r="K419" s="886"/>
      <c r="L419" s="886"/>
      <c r="M419" s="886"/>
      <c r="N419" s="511"/>
      <c r="O419" s="511"/>
      <c r="P419" s="511"/>
      <c r="Q419" s="511"/>
    </row>
    <row r="420" spans="1:17" ht="15" customHeight="1">
      <c r="A420" s="885"/>
      <c r="B420" s="886"/>
      <c r="C420" s="886"/>
      <c r="D420" s="886"/>
      <c r="E420" s="886"/>
      <c r="F420" s="886"/>
      <c r="G420" s="886"/>
      <c r="H420" s="886"/>
      <c r="I420" s="886"/>
      <c r="J420" s="886"/>
      <c r="K420" s="886"/>
      <c r="L420" s="886"/>
      <c r="M420" s="886"/>
      <c r="N420" s="511"/>
      <c r="O420" s="511"/>
      <c r="P420" s="511"/>
      <c r="Q420" s="511"/>
    </row>
    <row r="421" spans="1:17" ht="15" customHeight="1">
      <c r="A421" s="885"/>
      <c r="B421" s="886"/>
      <c r="C421" s="886"/>
      <c r="D421" s="886"/>
      <c r="E421" s="886"/>
      <c r="F421" s="886"/>
      <c r="G421" s="886"/>
      <c r="H421" s="886"/>
      <c r="I421" s="886"/>
      <c r="J421" s="886"/>
      <c r="K421" s="886"/>
      <c r="L421" s="886"/>
      <c r="M421" s="886"/>
      <c r="N421" s="511"/>
      <c r="O421" s="511"/>
      <c r="P421" s="511"/>
      <c r="Q421" s="511"/>
    </row>
    <row r="422" spans="1:17" ht="15" customHeight="1">
      <c r="A422" s="885"/>
      <c r="B422" s="886"/>
      <c r="C422" s="886"/>
      <c r="D422" s="886"/>
      <c r="E422" s="886"/>
      <c r="F422" s="886"/>
      <c r="G422" s="886"/>
      <c r="H422" s="886"/>
      <c r="I422" s="886"/>
      <c r="J422" s="886"/>
      <c r="K422" s="886"/>
      <c r="L422" s="886"/>
      <c r="M422" s="886"/>
      <c r="N422" s="511"/>
      <c r="O422" s="511"/>
      <c r="P422" s="511"/>
      <c r="Q422" s="511"/>
    </row>
    <row r="423" spans="1:17" ht="15" customHeight="1">
      <c r="A423" s="885"/>
      <c r="B423" s="886"/>
      <c r="C423" s="886"/>
      <c r="D423" s="886"/>
      <c r="E423" s="886"/>
      <c r="F423" s="886"/>
      <c r="G423" s="886"/>
      <c r="H423" s="886"/>
      <c r="I423" s="886"/>
      <c r="J423" s="886"/>
      <c r="K423" s="886"/>
      <c r="L423" s="886"/>
      <c r="M423" s="886"/>
      <c r="N423" s="511"/>
      <c r="O423" s="511"/>
      <c r="P423" s="511"/>
      <c r="Q423" s="511"/>
    </row>
    <row r="424" spans="1:17" ht="15" customHeight="1">
      <c r="A424" s="885"/>
      <c r="B424" s="886"/>
      <c r="C424" s="886"/>
      <c r="D424" s="886"/>
      <c r="E424" s="886"/>
      <c r="F424" s="886"/>
      <c r="G424" s="886"/>
      <c r="H424" s="886"/>
      <c r="I424" s="886"/>
      <c r="J424" s="886"/>
      <c r="K424" s="886"/>
      <c r="L424" s="886"/>
      <c r="M424" s="886"/>
      <c r="N424" s="511"/>
      <c r="O424" s="511"/>
      <c r="P424" s="511"/>
      <c r="Q424" s="511"/>
    </row>
    <row r="425" spans="1:17" ht="15" customHeight="1">
      <c r="A425" s="885"/>
      <c r="B425" s="886"/>
      <c r="C425" s="886"/>
      <c r="D425" s="886"/>
      <c r="E425" s="886"/>
      <c r="F425" s="886"/>
      <c r="G425" s="886"/>
      <c r="H425" s="886"/>
      <c r="I425" s="886"/>
      <c r="J425" s="886"/>
      <c r="K425" s="886"/>
      <c r="L425" s="886"/>
      <c r="M425" s="886"/>
      <c r="N425" s="511"/>
      <c r="O425" s="511"/>
      <c r="P425" s="511"/>
      <c r="Q425" s="511"/>
    </row>
    <row r="426" spans="1:17" ht="15" customHeight="1">
      <c r="A426" s="885"/>
      <c r="B426" s="886"/>
      <c r="C426" s="886"/>
      <c r="D426" s="886"/>
      <c r="E426" s="886"/>
      <c r="F426" s="886"/>
      <c r="G426" s="886"/>
      <c r="H426" s="886"/>
      <c r="I426" s="886"/>
      <c r="J426" s="886"/>
      <c r="K426" s="886"/>
      <c r="L426" s="886"/>
      <c r="M426" s="886"/>
      <c r="N426" s="511"/>
      <c r="O426" s="511"/>
      <c r="P426" s="511"/>
      <c r="Q426" s="511"/>
    </row>
    <row r="427" spans="1:17" ht="15" customHeight="1">
      <c r="A427" s="885"/>
      <c r="B427" s="886"/>
      <c r="C427" s="886"/>
      <c r="D427" s="886"/>
      <c r="E427" s="886"/>
      <c r="F427" s="886"/>
      <c r="G427" s="886"/>
      <c r="H427" s="886"/>
      <c r="I427" s="886"/>
      <c r="J427" s="886"/>
      <c r="K427" s="886"/>
      <c r="L427" s="886"/>
      <c r="M427" s="886"/>
      <c r="N427" s="511"/>
      <c r="O427" s="511"/>
      <c r="P427" s="511"/>
      <c r="Q427" s="511"/>
    </row>
    <row r="428" spans="1:17" ht="15" customHeight="1">
      <c r="A428" s="885"/>
      <c r="B428" s="886"/>
      <c r="C428" s="886"/>
      <c r="D428" s="886"/>
      <c r="E428" s="886"/>
      <c r="F428" s="886"/>
      <c r="G428" s="886"/>
      <c r="H428" s="886"/>
      <c r="I428" s="886"/>
      <c r="J428" s="886"/>
      <c r="K428" s="886"/>
      <c r="L428" s="886"/>
      <c r="M428" s="886"/>
      <c r="N428" s="511"/>
      <c r="O428" s="511"/>
      <c r="P428" s="511"/>
      <c r="Q428" s="511"/>
    </row>
    <row r="429" spans="1:17" ht="15" customHeight="1">
      <c r="A429" s="885"/>
      <c r="B429" s="886"/>
      <c r="C429" s="886"/>
      <c r="D429" s="886"/>
      <c r="E429" s="886"/>
      <c r="F429" s="886"/>
      <c r="G429" s="886"/>
      <c r="H429" s="886"/>
      <c r="I429" s="886"/>
      <c r="J429" s="886"/>
      <c r="K429" s="886"/>
      <c r="L429" s="886"/>
      <c r="M429" s="886"/>
      <c r="N429" s="511"/>
      <c r="O429" s="511"/>
      <c r="P429" s="511"/>
      <c r="Q429" s="511"/>
    </row>
    <row r="430" spans="1:17" ht="15" customHeight="1">
      <c r="A430" s="885"/>
      <c r="B430" s="886"/>
      <c r="C430" s="886"/>
      <c r="D430" s="886"/>
      <c r="E430" s="886"/>
      <c r="F430" s="886"/>
      <c r="G430" s="886"/>
      <c r="H430" s="886"/>
      <c r="I430" s="886"/>
      <c r="J430" s="886"/>
      <c r="K430" s="886"/>
      <c r="L430" s="886"/>
      <c r="M430" s="886"/>
      <c r="N430" s="511"/>
      <c r="O430" s="511"/>
      <c r="P430" s="511"/>
      <c r="Q430" s="511"/>
    </row>
    <row r="431" spans="1:17" ht="15" customHeight="1">
      <c r="A431" s="885"/>
      <c r="B431" s="886"/>
      <c r="C431" s="886"/>
      <c r="D431" s="886"/>
      <c r="E431" s="886"/>
      <c r="F431" s="886"/>
      <c r="G431" s="886"/>
      <c r="H431" s="886"/>
      <c r="I431" s="886"/>
      <c r="J431" s="886"/>
      <c r="K431" s="886"/>
      <c r="L431" s="886"/>
      <c r="M431" s="886"/>
      <c r="N431" s="511"/>
      <c r="O431" s="511"/>
      <c r="P431" s="511"/>
      <c r="Q431" s="511"/>
    </row>
    <row r="432" spans="1:17" ht="15" customHeight="1">
      <c r="A432" s="885"/>
      <c r="B432" s="886"/>
      <c r="C432" s="886"/>
      <c r="D432" s="886"/>
      <c r="E432" s="886"/>
      <c r="F432" s="886"/>
      <c r="G432" s="886"/>
      <c r="H432" s="886"/>
      <c r="I432" s="886"/>
      <c r="J432" s="886"/>
      <c r="K432" s="886"/>
      <c r="L432" s="886"/>
      <c r="M432" s="886"/>
      <c r="N432" s="511"/>
      <c r="O432" s="511"/>
      <c r="P432" s="511"/>
      <c r="Q432" s="511"/>
    </row>
    <row r="433" spans="1:17" ht="15" customHeight="1">
      <c r="A433" s="885"/>
      <c r="B433" s="886"/>
      <c r="C433" s="886"/>
      <c r="D433" s="886"/>
      <c r="E433" s="886"/>
      <c r="F433" s="886"/>
      <c r="G433" s="886"/>
      <c r="H433" s="886"/>
      <c r="I433" s="886"/>
      <c r="J433" s="886"/>
      <c r="K433" s="886"/>
      <c r="L433" s="886"/>
      <c r="M433" s="886"/>
      <c r="N433" s="511"/>
      <c r="O433" s="511"/>
      <c r="P433" s="511"/>
      <c r="Q433" s="511"/>
    </row>
    <row r="434" spans="1:17" ht="15" customHeight="1">
      <c r="A434" s="885"/>
      <c r="B434" s="886"/>
      <c r="C434" s="886"/>
      <c r="D434" s="886"/>
      <c r="E434" s="886"/>
      <c r="F434" s="886"/>
      <c r="G434" s="886"/>
      <c r="H434" s="886"/>
      <c r="I434" s="886"/>
      <c r="J434" s="886"/>
      <c r="K434" s="886"/>
      <c r="L434" s="886"/>
      <c r="M434" s="886"/>
      <c r="N434" s="511"/>
      <c r="O434" s="511"/>
      <c r="P434" s="511"/>
      <c r="Q434" s="511"/>
    </row>
    <row r="435" spans="1:17" ht="15" customHeight="1">
      <c r="A435" s="885"/>
      <c r="B435" s="886"/>
      <c r="C435" s="886"/>
      <c r="D435" s="886"/>
      <c r="E435" s="886"/>
      <c r="F435" s="886"/>
      <c r="G435" s="886"/>
      <c r="H435" s="886"/>
      <c r="I435" s="886"/>
      <c r="J435" s="886"/>
      <c r="K435" s="886"/>
      <c r="L435" s="886"/>
      <c r="M435" s="886"/>
      <c r="N435" s="511"/>
      <c r="O435" s="511"/>
      <c r="P435" s="511"/>
      <c r="Q435" s="511"/>
    </row>
    <row r="436" spans="1:17" ht="15" customHeight="1">
      <c r="A436" s="885"/>
      <c r="B436" s="886"/>
      <c r="C436" s="886"/>
      <c r="D436" s="886"/>
      <c r="E436" s="886"/>
      <c r="F436" s="886"/>
      <c r="G436" s="886"/>
      <c r="H436" s="886"/>
      <c r="I436" s="886"/>
      <c r="J436" s="886"/>
      <c r="K436" s="886"/>
      <c r="L436" s="886"/>
      <c r="M436" s="886"/>
      <c r="N436" s="511"/>
      <c r="O436" s="511"/>
      <c r="P436" s="511"/>
      <c r="Q436" s="511"/>
    </row>
    <row r="437" spans="1:17" ht="15" customHeight="1">
      <c r="A437" s="885"/>
      <c r="B437" s="886"/>
      <c r="C437" s="886"/>
      <c r="D437" s="886"/>
      <c r="E437" s="886"/>
      <c r="F437" s="886"/>
      <c r="G437" s="886"/>
      <c r="H437" s="886"/>
      <c r="I437" s="886"/>
      <c r="J437" s="886"/>
      <c r="K437" s="886"/>
      <c r="L437" s="886"/>
      <c r="M437" s="886"/>
      <c r="N437" s="511"/>
      <c r="O437" s="511"/>
      <c r="P437" s="511"/>
      <c r="Q437" s="511"/>
    </row>
    <row r="438" spans="1:17" ht="15" customHeight="1">
      <c r="A438" s="885"/>
      <c r="B438" s="886"/>
      <c r="C438" s="886"/>
      <c r="D438" s="886"/>
      <c r="E438" s="886"/>
      <c r="F438" s="886"/>
      <c r="G438" s="886"/>
      <c r="H438" s="886"/>
      <c r="I438" s="886"/>
      <c r="J438" s="886"/>
      <c r="K438" s="886"/>
      <c r="L438" s="886"/>
      <c r="M438" s="886"/>
      <c r="N438" s="511"/>
      <c r="O438" s="511"/>
      <c r="P438" s="511"/>
      <c r="Q438" s="511"/>
    </row>
    <row r="439" spans="1:17" ht="15" customHeight="1">
      <c r="A439" s="885"/>
      <c r="B439" s="886"/>
      <c r="C439" s="886"/>
      <c r="D439" s="886"/>
      <c r="E439" s="886"/>
      <c r="F439" s="886"/>
      <c r="G439" s="886"/>
      <c r="H439" s="886"/>
      <c r="I439" s="886"/>
      <c r="J439" s="886"/>
      <c r="K439" s="886"/>
      <c r="L439" s="886"/>
      <c r="M439" s="886"/>
      <c r="N439" s="511"/>
      <c r="O439" s="511"/>
      <c r="P439" s="511"/>
      <c r="Q439" s="511"/>
    </row>
    <row r="440" spans="1:17" ht="15" customHeight="1">
      <c r="A440" s="885"/>
      <c r="B440" s="886"/>
      <c r="C440" s="886"/>
      <c r="D440" s="886"/>
      <c r="E440" s="886"/>
      <c r="F440" s="886"/>
      <c r="G440" s="886"/>
      <c r="H440" s="886"/>
      <c r="I440" s="886"/>
      <c r="J440" s="886"/>
      <c r="K440" s="886"/>
      <c r="L440" s="886"/>
      <c r="M440" s="886"/>
      <c r="N440" s="511"/>
      <c r="O440" s="511"/>
      <c r="P440" s="511"/>
      <c r="Q440" s="511"/>
    </row>
    <row r="441" spans="1:17" ht="15" customHeight="1">
      <c r="A441" s="885"/>
      <c r="B441" s="886"/>
      <c r="C441" s="886"/>
      <c r="D441" s="886"/>
      <c r="E441" s="886"/>
      <c r="F441" s="886"/>
      <c r="G441" s="886"/>
      <c r="H441" s="886"/>
      <c r="I441" s="886"/>
      <c r="J441" s="886"/>
      <c r="K441" s="886"/>
      <c r="L441" s="886"/>
      <c r="M441" s="886"/>
      <c r="N441" s="511"/>
      <c r="O441" s="511"/>
      <c r="P441" s="511"/>
      <c r="Q441" s="511"/>
    </row>
    <row r="442" spans="1:17" ht="15" customHeight="1">
      <c r="A442" s="885"/>
      <c r="B442" s="886"/>
      <c r="C442" s="886"/>
      <c r="D442" s="886"/>
      <c r="E442" s="886"/>
      <c r="F442" s="886"/>
      <c r="G442" s="886"/>
      <c r="H442" s="886"/>
      <c r="I442" s="886"/>
      <c r="J442" s="886"/>
      <c r="K442" s="886"/>
      <c r="L442" s="886"/>
      <c r="M442" s="886"/>
      <c r="N442" s="511"/>
      <c r="O442" s="511"/>
      <c r="P442" s="511"/>
      <c r="Q442" s="511"/>
    </row>
    <row r="443" spans="1:17" ht="15" customHeight="1">
      <c r="A443" s="885"/>
      <c r="B443" s="886"/>
      <c r="C443" s="886"/>
      <c r="D443" s="886"/>
      <c r="E443" s="886"/>
      <c r="F443" s="886"/>
      <c r="G443" s="886"/>
      <c r="H443" s="886"/>
      <c r="I443" s="886"/>
      <c r="J443" s="886"/>
      <c r="K443" s="886"/>
      <c r="L443" s="886"/>
      <c r="M443" s="886"/>
      <c r="N443" s="511"/>
      <c r="O443" s="511"/>
      <c r="P443" s="511"/>
      <c r="Q443" s="511"/>
    </row>
    <row r="444" spans="1:17" ht="15" customHeight="1">
      <c r="A444" s="885"/>
      <c r="B444" s="886"/>
      <c r="C444" s="886"/>
      <c r="D444" s="886"/>
      <c r="E444" s="886"/>
      <c r="F444" s="886"/>
      <c r="G444" s="886"/>
      <c r="H444" s="886"/>
      <c r="I444" s="886"/>
      <c r="J444" s="886"/>
      <c r="K444" s="886"/>
      <c r="L444" s="886"/>
      <c r="M444" s="886"/>
      <c r="N444" s="511"/>
      <c r="O444" s="511"/>
      <c r="P444" s="511"/>
      <c r="Q444" s="511"/>
    </row>
    <row r="445" spans="1:17" ht="15" customHeight="1">
      <c r="A445" s="885"/>
      <c r="B445" s="886"/>
      <c r="C445" s="886"/>
      <c r="D445" s="886"/>
      <c r="E445" s="886"/>
      <c r="F445" s="886"/>
      <c r="G445" s="886"/>
      <c r="H445" s="886"/>
      <c r="I445" s="886"/>
      <c r="J445" s="886"/>
      <c r="K445" s="886"/>
      <c r="L445" s="886"/>
      <c r="M445" s="886"/>
      <c r="N445" s="511"/>
      <c r="O445" s="511"/>
      <c r="P445" s="511"/>
      <c r="Q445" s="511"/>
    </row>
    <row r="446" spans="1:17" ht="15" customHeight="1">
      <c r="A446" s="885"/>
      <c r="B446" s="886"/>
      <c r="C446" s="886"/>
      <c r="D446" s="886"/>
      <c r="E446" s="886"/>
      <c r="F446" s="886"/>
      <c r="G446" s="886"/>
      <c r="H446" s="886"/>
      <c r="I446" s="886"/>
      <c r="J446" s="886"/>
      <c r="K446" s="886"/>
      <c r="L446" s="886"/>
      <c r="M446" s="886"/>
      <c r="N446" s="511"/>
      <c r="O446" s="511"/>
      <c r="P446" s="511"/>
      <c r="Q446" s="511"/>
    </row>
    <row r="447" spans="1:17" ht="15" customHeight="1">
      <c r="A447" s="885"/>
      <c r="B447" s="886"/>
      <c r="C447" s="886"/>
      <c r="D447" s="886"/>
      <c r="E447" s="886"/>
      <c r="F447" s="886"/>
      <c r="G447" s="886"/>
      <c r="H447" s="886"/>
      <c r="I447" s="886"/>
      <c r="J447" s="886"/>
      <c r="K447" s="886"/>
      <c r="L447" s="886"/>
      <c r="M447" s="886"/>
      <c r="N447" s="511"/>
      <c r="O447" s="511"/>
      <c r="P447" s="511"/>
      <c r="Q447" s="511"/>
    </row>
    <row r="448" spans="1:17" ht="15" customHeight="1">
      <c r="A448" s="885"/>
      <c r="B448" s="886"/>
      <c r="C448" s="886"/>
      <c r="D448" s="886"/>
      <c r="E448" s="886"/>
      <c r="F448" s="886"/>
      <c r="G448" s="886"/>
      <c r="H448" s="886"/>
      <c r="I448" s="886"/>
      <c r="J448" s="886"/>
      <c r="K448" s="886"/>
      <c r="L448" s="886"/>
      <c r="M448" s="886"/>
      <c r="N448" s="511"/>
      <c r="O448" s="511"/>
      <c r="P448" s="511"/>
      <c r="Q448" s="511"/>
    </row>
    <row r="449" spans="1:17" ht="15" customHeight="1">
      <c r="A449" s="885"/>
      <c r="B449" s="886"/>
      <c r="C449" s="886"/>
      <c r="D449" s="886"/>
      <c r="E449" s="886"/>
      <c r="F449" s="886"/>
      <c r="G449" s="886"/>
      <c r="H449" s="886"/>
      <c r="I449" s="886"/>
      <c r="J449" s="886"/>
      <c r="K449" s="886"/>
      <c r="L449" s="886"/>
      <c r="M449" s="886"/>
      <c r="N449" s="511"/>
      <c r="O449" s="511"/>
      <c r="P449" s="511"/>
      <c r="Q449" s="511"/>
    </row>
    <row r="450" spans="1:17" ht="15" customHeight="1">
      <c r="A450" s="885"/>
      <c r="B450" s="886"/>
      <c r="C450" s="886"/>
      <c r="D450" s="886"/>
      <c r="E450" s="886"/>
      <c r="F450" s="886"/>
      <c r="G450" s="886"/>
      <c r="H450" s="886"/>
      <c r="I450" s="886"/>
      <c r="J450" s="886"/>
      <c r="K450" s="886"/>
      <c r="L450" s="886"/>
      <c r="M450" s="886"/>
      <c r="N450" s="511"/>
      <c r="O450" s="511"/>
      <c r="P450" s="511"/>
      <c r="Q450" s="511"/>
    </row>
    <row r="451" spans="1:17" ht="15" customHeight="1">
      <c r="A451" s="885"/>
      <c r="B451" s="886"/>
      <c r="C451" s="886"/>
      <c r="D451" s="886"/>
      <c r="E451" s="886"/>
      <c r="F451" s="886"/>
      <c r="G451" s="886"/>
      <c r="H451" s="886"/>
      <c r="I451" s="886"/>
      <c r="J451" s="886"/>
      <c r="K451" s="886"/>
      <c r="L451" s="886"/>
      <c r="M451" s="886"/>
      <c r="N451" s="511"/>
      <c r="O451" s="511"/>
      <c r="P451" s="511"/>
      <c r="Q451" s="511"/>
    </row>
    <row r="452" spans="1:17" ht="15" customHeight="1">
      <c r="A452" s="885"/>
      <c r="B452" s="886"/>
      <c r="C452" s="886"/>
      <c r="D452" s="886"/>
      <c r="E452" s="886"/>
      <c r="F452" s="886"/>
      <c r="G452" s="886"/>
      <c r="H452" s="886"/>
      <c r="I452" s="886"/>
      <c r="J452" s="886"/>
      <c r="K452" s="886"/>
      <c r="L452" s="886"/>
      <c r="M452" s="886"/>
      <c r="N452" s="511"/>
      <c r="O452" s="511"/>
      <c r="P452" s="511"/>
      <c r="Q452" s="511"/>
    </row>
    <row r="453" spans="1:17" ht="15" customHeight="1">
      <c r="A453" s="885"/>
      <c r="B453" s="886"/>
      <c r="C453" s="886"/>
      <c r="D453" s="886"/>
      <c r="E453" s="886"/>
      <c r="F453" s="886"/>
      <c r="G453" s="886"/>
      <c r="H453" s="886"/>
      <c r="I453" s="886"/>
      <c r="J453" s="886"/>
      <c r="K453" s="886"/>
      <c r="L453" s="886"/>
      <c r="M453" s="886"/>
      <c r="N453" s="511"/>
      <c r="O453" s="511"/>
      <c r="P453" s="511"/>
      <c r="Q453" s="511"/>
    </row>
    <row r="454" spans="1:17" ht="15" customHeight="1">
      <c r="A454" s="885"/>
      <c r="B454" s="886"/>
      <c r="C454" s="886"/>
      <c r="D454" s="886"/>
      <c r="E454" s="886"/>
      <c r="F454" s="886"/>
      <c r="G454" s="886"/>
      <c r="H454" s="886"/>
      <c r="I454" s="886"/>
      <c r="J454" s="886"/>
      <c r="K454" s="886"/>
      <c r="L454" s="886"/>
      <c r="M454" s="886"/>
      <c r="N454" s="511"/>
      <c r="O454" s="511"/>
      <c r="P454" s="511"/>
      <c r="Q454" s="511"/>
    </row>
    <row r="455" spans="1:17" ht="15" customHeight="1">
      <c r="A455" s="885"/>
      <c r="B455" s="886"/>
      <c r="C455" s="886"/>
      <c r="D455" s="886"/>
      <c r="E455" s="886"/>
      <c r="F455" s="886"/>
      <c r="G455" s="886"/>
      <c r="H455" s="886"/>
      <c r="I455" s="886"/>
      <c r="J455" s="886"/>
      <c r="K455" s="886"/>
      <c r="L455" s="886"/>
      <c r="M455" s="886"/>
      <c r="N455" s="511"/>
      <c r="O455" s="511"/>
      <c r="P455" s="511"/>
      <c r="Q455" s="511"/>
    </row>
    <row r="456" spans="1:17" ht="15" customHeight="1">
      <c r="A456" s="885"/>
      <c r="B456" s="886"/>
      <c r="C456" s="886"/>
      <c r="D456" s="886"/>
      <c r="E456" s="886"/>
      <c r="F456" s="886"/>
      <c r="G456" s="886"/>
      <c r="H456" s="886"/>
      <c r="I456" s="886"/>
      <c r="J456" s="886"/>
      <c r="K456" s="886"/>
      <c r="L456" s="886"/>
      <c r="M456" s="886"/>
      <c r="N456" s="511"/>
      <c r="O456" s="511"/>
      <c r="P456" s="511"/>
      <c r="Q456" s="511"/>
    </row>
    <row r="457" spans="1:17" ht="15" customHeight="1">
      <c r="A457" s="885"/>
      <c r="B457" s="886"/>
      <c r="C457" s="886"/>
      <c r="D457" s="886"/>
      <c r="E457" s="886"/>
      <c r="F457" s="886"/>
      <c r="G457" s="886"/>
      <c r="H457" s="886"/>
      <c r="I457" s="886"/>
      <c r="J457" s="886"/>
      <c r="K457" s="886"/>
      <c r="L457" s="886"/>
      <c r="M457" s="886"/>
      <c r="N457" s="511"/>
      <c r="O457" s="511"/>
      <c r="P457" s="511"/>
      <c r="Q457" s="511"/>
    </row>
    <row r="458" spans="1:17" ht="15" customHeight="1">
      <c r="A458" s="885"/>
      <c r="B458" s="886"/>
      <c r="C458" s="886"/>
      <c r="D458" s="886"/>
      <c r="E458" s="886"/>
      <c r="F458" s="886"/>
      <c r="G458" s="886"/>
      <c r="H458" s="886"/>
      <c r="I458" s="886"/>
      <c r="J458" s="886"/>
      <c r="K458" s="886"/>
      <c r="L458" s="886"/>
      <c r="M458" s="886"/>
      <c r="N458" s="511"/>
      <c r="O458" s="511"/>
      <c r="P458" s="511"/>
      <c r="Q458" s="511"/>
    </row>
    <row r="459" spans="1:17" ht="15" customHeight="1">
      <c r="A459" s="885"/>
      <c r="B459" s="886"/>
      <c r="C459" s="886"/>
      <c r="D459" s="886"/>
      <c r="E459" s="886"/>
      <c r="F459" s="886"/>
      <c r="G459" s="886"/>
      <c r="H459" s="886"/>
      <c r="I459" s="886"/>
      <c r="J459" s="886"/>
      <c r="K459" s="886"/>
      <c r="L459" s="886"/>
      <c r="M459" s="886"/>
      <c r="N459" s="511"/>
      <c r="O459" s="511"/>
      <c r="P459" s="511"/>
      <c r="Q459" s="511"/>
    </row>
    <row r="460" spans="1:17" ht="15" customHeight="1">
      <c r="A460" s="885"/>
      <c r="B460" s="886"/>
      <c r="C460" s="886"/>
      <c r="D460" s="886"/>
      <c r="E460" s="886"/>
      <c r="F460" s="886"/>
      <c r="G460" s="886"/>
      <c r="H460" s="886"/>
      <c r="I460" s="886"/>
      <c r="J460" s="886"/>
      <c r="K460" s="886"/>
      <c r="L460" s="886"/>
      <c r="M460" s="886"/>
      <c r="N460" s="511"/>
      <c r="O460" s="511"/>
      <c r="P460" s="511"/>
      <c r="Q460" s="511"/>
    </row>
    <row r="461" spans="1:17" ht="15" customHeight="1">
      <c r="A461" s="885"/>
      <c r="B461" s="886"/>
      <c r="C461" s="886"/>
      <c r="D461" s="886"/>
      <c r="E461" s="886"/>
      <c r="F461" s="886"/>
      <c r="G461" s="886"/>
      <c r="H461" s="886"/>
      <c r="I461" s="886"/>
      <c r="J461" s="886"/>
      <c r="K461" s="886"/>
      <c r="L461" s="886"/>
      <c r="M461" s="886"/>
      <c r="N461" s="511"/>
      <c r="O461" s="511"/>
      <c r="P461" s="511"/>
      <c r="Q461" s="511"/>
    </row>
    <row r="462" spans="1:17" ht="15" customHeight="1">
      <c r="A462" s="885"/>
      <c r="B462" s="886"/>
      <c r="C462" s="886"/>
      <c r="D462" s="886"/>
      <c r="E462" s="886"/>
      <c r="F462" s="886"/>
      <c r="G462" s="886"/>
      <c r="H462" s="886"/>
      <c r="I462" s="886"/>
      <c r="J462" s="886"/>
      <c r="K462" s="886"/>
      <c r="L462" s="886"/>
      <c r="M462" s="886"/>
      <c r="N462" s="511"/>
      <c r="O462" s="511"/>
      <c r="P462" s="511"/>
      <c r="Q462" s="511"/>
    </row>
    <row r="463" spans="1:17" ht="15" customHeight="1">
      <c r="A463" s="885"/>
      <c r="B463" s="886"/>
      <c r="C463" s="886"/>
      <c r="D463" s="886"/>
      <c r="E463" s="886"/>
      <c r="F463" s="886"/>
      <c r="G463" s="886"/>
      <c r="H463" s="886"/>
      <c r="I463" s="886"/>
      <c r="J463" s="886"/>
      <c r="K463" s="886"/>
      <c r="L463" s="886"/>
      <c r="M463" s="886"/>
      <c r="N463" s="511"/>
      <c r="O463" s="511"/>
      <c r="P463" s="511"/>
      <c r="Q463" s="511"/>
    </row>
    <row r="464" spans="1:17" ht="15" customHeight="1">
      <c r="A464" s="885"/>
      <c r="B464" s="886"/>
      <c r="C464" s="886"/>
      <c r="D464" s="886"/>
      <c r="E464" s="886"/>
      <c r="F464" s="886"/>
      <c r="G464" s="886"/>
      <c r="H464" s="886"/>
      <c r="I464" s="886"/>
      <c r="J464" s="886"/>
      <c r="K464" s="886"/>
      <c r="L464" s="886"/>
      <c r="M464" s="886"/>
      <c r="N464" s="511"/>
      <c r="O464" s="511"/>
      <c r="P464" s="511"/>
      <c r="Q464" s="511"/>
    </row>
    <row r="465" spans="1:17" ht="15" customHeight="1">
      <c r="A465" s="885"/>
      <c r="B465" s="886"/>
      <c r="C465" s="886"/>
      <c r="D465" s="886"/>
      <c r="E465" s="886"/>
      <c r="F465" s="886"/>
      <c r="G465" s="886"/>
      <c r="H465" s="886"/>
      <c r="I465" s="886"/>
      <c r="J465" s="886"/>
      <c r="K465" s="886"/>
      <c r="L465" s="886"/>
      <c r="M465" s="886"/>
      <c r="N465" s="511"/>
      <c r="O465" s="511"/>
      <c r="P465" s="511"/>
      <c r="Q465" s="511"/>
    </row>
    <row r="466" spans="1:17" ht="15" customHeight="1">
      <c r="A466" s="885"/>
      <c r="B466" s="886"/>
      <c r="C466" s="886"/>
      <c r="D466" s="886"/>
      <c r="E466" s="886"/>
      <c r="F466" s="886"/>
      <c r="G466" s="886"/>
      <c r="H466" s="886"/>
      <c r="I466" s="886"/>
      <c r="J466" s="886"/>
      <c r="K466" s="886"/>
      <c r="L466" s="886"/>
      <c r="M466" s="886"/>
      <c r="N466" s="511"/>
      <c r="O466" s="511"/>
      <c r="P466" s="511"/>
      <c r="Q466" s="511"/>
    </row>
    <row r="467" spans="1:17" ht="15" customHeight="1">
      <c r="A467" s="885"/>
      <c r="B467" s="886"/>
      <c r="C467" s="886"/>
      <c r="D467" s="886"/>
      <c r="E467" s="886"/>
      <c r="F467" s="886"/>
      <c r="G467" s="886"/>
      <c r="H467" s="886"/>
      <c r="I467" s="886"/>
      <c r="J467" s="886"/>
      <c r="K467" s="886"/>
      <c r="L467" s="886"/>
      <c r="M467" s="886"/>
      <c r="N467" s="511"/>
      <c r="O467" s="511"/>
      <c r="P467" s="511"/>
      <c r="Q467" s="511"/>
    </row>
    <row r="468" spans="1:17" ht="15" customHeight="1">
      <c r="A468" s="885"/>
      <c r="B468" s="886"/>
      <c r="C468" s="886"/>
      <c r="D468" s="886"/>
      <c r="E468" s="886"/>
      <c r="F468" s="886"/>
      <c r="G468" s="886"/>
      <c r="H468" s="886"/>
      <c r="I468" s="886"/>
      <c r="J468" s="886"/>
      <c r="K468" s="886"/>
      <c r="L468" s="886"/>
      <c r="M468" s="886"/>
      <c r="N468" s="511"/>
      <c r="O468" s="511"/>
      <c r="P468" s="511"/>
      <c r="Q468" s="511"/>
    </row>
    <row r="469" spans="1:17" ht="15" customHeight="1">
      <c r="A469" s="885"/>
      <c r="B469" s="886"/>
      <c r="C469" s="886"/>
      <c r="D469" s="886"/>
      <c r="E469" s="886"/>
      <c r="F469" s="886"/>
      <c r="G469" s="886"/>
      <c r="H469" s="886"/>
      <c r="I469" s="886"/>
      <c r="J469" s="886"/>
      <c r="K469" s="886"/>
      <c r="L469" s="886"/>
      <c r="M469" s="886"/>
      <c r="N469" s="511"/>
      <c r="O469" s="511"/>
      <c r="P469" s="511"/>
      <c r="Q469" s="511"/>
    </row>
    <row r="470" spans="1:17" ht="15" customHeight="1">
      <c r="A470" s="885"/>
      <c r="B470" s="886"/>
      <c r="C470" s="886"/>
      <c r="D470" s="886"/>
      <c r="E470" s="886"/>
      <c r="F470" s="886"/>
      <c r="G470" s="886"/>
      <c r="H470" s="886"/>
      <c r="I470" s="886"/>
      <c r="J470" s="886"/>
      <c r="K470" s="886"/>
      <c r="L470" s="886"/>
      <c r="M470" s="886"/>
      <c r="N470" s="511"/>
      <c r="O470" s="511"/>
      <c r="P470" s="511"/>
      <c r="Q470" s="511"/>
    </row>
    <row r="471" spans="1:17" ht="15" customHeight="1">
      <c r="A471" s="885"/>
      <c r="B471" s="886"/>
      <c r="C471" s="886"/>
      <c r="D471" s="886"/>
      <c r="E471" s="886"/>
      <c r="F471" s="886"/>
      <c r="G471" s="886"/>
      <c r="H471" s="886"/>
      <c r="I471" s="886"/>
      <c r="J471" s="886"/>
      <c r="K471" s="886"/>
      <c r="L471" s="886"/>
      <c r="M471" s="886"/>
      <c r="N471" s="511"/>
      <c r="O471" s="511"/>
      <c r="P471" s="511"/>
      <c r="Q471" s="511"/>
    </row>
    <row r="472" spans="1:17" ht="15" customHeight="1">
      <c r="A472" s="885"/>
      <c r="B472" s="886"/>
      <c r="C472" s="886"/>
      <c r="D472" s="886"/>
      <c r="E472" s="886"/>
      <c r="F472" s="886"/>
      <c r="G472" s="886"/>
      <c r="H472" s="886"/>
      <c r="I472" s="886"/>
      <c r="J472" s="886"/>
      <c r="K472" s="886"/>
      <c r="L472" s="886"/>
      <c r="M472" s="886"/>
      <c r="N472" s="511"/>
      <c r="O472" s="511"/>
      <c r="P472" s="511"/>
      <c r="Q472" s="511"/>
    </row>
    <row r="473" spans="1:17" ht="15" customHeight="1">
      <c r="A473" s="885"/>
      <c r="B473" s="886"/>
      <c r="C473" s="886"/>
      <c r="D473" s="886"/>
      <c r="E473" s="886"/>
      <c r="F473" s="886"/>
      <c r="G473" s="886"/>
      <c r="H473" s="886"/>
      <c r="I473" s="886"/>
      <c r="J473" s="886"/>
      <c r="K473" s="886"/>
      <c r="L473" s="886"/>
      <c r="M473" s="886"/>
      <c r="N473" s="511"/>
      <c r="O473" s="511"/>
      <c r="P473" s="511"/>
      <c r="Q473" s="511"/>
    </row>
    <row r="474" spans="1:17" ht="15" customHeight="1">
      <c r="A474" s="885"/>
      <c r="B474" s="886"/>
      <c r="C474" s="886"/>
      <c r="D474" s="886"/>
      <c r="E474" s="886"/>
      <c r="F474" s="886"/>
      <c r="G474" s="886"/>
      <c r="H474" s="886"/>
      <c r="I474" s="886"/>
      <c r="J474" s="886"/>
      <c r="K474" s="886"/>
      <c r="L474" s="886"/>
      <c r="M474" s="886"/>
      <c r="N474" s="511"/>
      <c r="O474" s="511"/>
      <c r="P474" s="511"/>
      <c r="Q474" s="511"/>
    </row>
    <row r="475" spans="1:17" ht="15" customHeight="1">
      <c r="A475" s="885"/>
      <c r="B475" s="886"/>
      <c r="C475" s="886"/>
      <c r="D475" s="886"/>
      <c r="E475" s="886"/>
      <c r="F475" s="886"/>
      <c r="G475" s="886"/>
      <c r="H475" s="886"/>
      <c r="I475" s="886"/>
      <c r="J475" s="886"/>
      <c r="K475" s="886"/>
      <c r="L475" s="886"/>
      <c r="M475" s="886"/>
      <c r="N475" s="511"/>
      <c r="O475" s="511"/>
      <c r="P475" s="511"/>
      <c r="Q475" s="511"/>
    </row>
    <row r="476" spans="1:17" ht="15" customHeight="1">
      <c r="A476" s="885"/>
      <c r="B476" s="886"/>
      <c r="C476" s="886"/>
      <c r="D476" s="886"/>
      <c r="E476" s="886"/>
      <c r="F476" s="886"/>
      <c r="G476" s="886"/>
      <c r="H476" s="886"/>
      <c r="I476" s="886"/>
      <c r="J476" s="886"/>
      <c r="K476" s="886"/>
      <c r="L476" s="886"/>
      <c r="M476" s="886"/>
      <c r="N476" s="511"/>
      <c r="O476" s="511"/>
      <c r="P476" s="511"/>
      <c r="Q476" s="511"/>
    </row>
    <row r="477" spans="1:17" ht="15" customHeight="1">
      <c r="A477" s="885"/>
      <c r="B477" s="886"/>
      <c r="C477" s="886"/>
      <c r="D477" s="886"/>
      <c r="E477" s="886"/>
      <c r="F477" s="886"/>
      <c r="G477" s="886"/>
      <c r="H477" s="886"/>
      <c r="I477" s="886"/>
      <c r="J477" s="886"/>
      <c r="K477" s="886"/>
      <c r="L477" s="886"/>
      <c r="M477" s="886"/>
      <c r="N477" s="511"/>
      <c r="O477" s="511"/>
      <c r="P477" s="511"/>
      <c r="Q477" s="511"/>
    </row>
    <row r="478" spans="1:17" ht="15" customHeight="1">
      <c r="A478" s="885"/>
      <c r="B478" s="886"/>
      <c r="C478" s="886"/>
      <c r="D478" s="886"/>
      <c r="E478" s="886"/>
      <c r="F478" s="886"/>
      <c r="G478" s="886"/>
      <c r="H478" s="886"/>
      <c r="I478" s="886"/>
      <c r="J478" s="886"/>
      <c r="K478" s="886"/>
      <c r="L478" s="886"/>
      <c r="M478" s="886"/>
      <c r="N478" s="511"/>
      <c r="O478" s="511"/>
      <c r="P478" s="511"/>
      <c r="Q478" s="511"/>
    </row>
    <row r="479" spans="1:17" ht="15" customHeight="1">
      <c r="A479" s="885"/>
      <c r="B479" s="886"/>
      <c r="C479" s="886"/>
      <c r="D479" s="886"/>
      <c r="E479" s="886"/>
      <c r="F479" s="886"/>
      <c r="G479" s="886"/>
      <c r="H479" s="886"/>
      <c r="I479" s="886"/>
      <c r="J479" s="886"/>
      <c r="K479" s="886"/>
      <c r="L479" s="886"/>
      <c r="M479" s="886"/>
      <c r="N479" s="511"/>
      <c r="O479" s="511"/>
      <c r="P479" s="511"/>
      <c r="Q479" s="511"/>
    </row>
    <row r="480" spans="1:17" ht="15" customHeight="1">
      <c r="A480" s="885"/>
      <c r="B480" s="886"/>
      <c r="C480" s="886"/>
      <c r="D480" s="886"/>
      <c r="E480" s="886"/>
      <c r="F480" s="886"/>
      <c r="G480" s="886"/>
      <c r="H480" s="886"/>
      <c r="I480" s="886"/>
      <c r="J480" s="886"/>
      <c r="K480" s="886"/>
      <c r="L480" s="886"/>
      <c r="M480" s="886"/>
      <c r="N480" s="511"/>
      <c r="O480" s="511"/>
      <c r="P480" s="511"/>
      <c r="Q480" s="511"/>
    </row>
    <row r="481" spans="1:17" ht="15" customHeight="1">
      <c r="A481" s="885"/>
      <c r="B481" s="886"/>
      <c r="C481" s="886"/>
      <c r="D481" s="886"/>
      <c r="E481" s="886"/>
      <c r="F481" s="886"/>
      <c r="G481" s="886"/>
      <c r="H481" s="886"/>
      <c r="I481" s="886"/>
      <c r="J481" s="886"/>
      <c r="K481" s="886"/>
      <c r="L481" s="886"/>
      <c r="M481" s="886"/>
      <c r="N481" s="511"/>
      <c r="O481" s="511"/>
      <c r="P481" s="511"/>
      <c r="Q481" s="511"/>
    </row>
    <row r="482" spans="1:17" ht="15.6">
      <c r="A482" s="511"/>
      <c r="B482" s="511"/>
      <c r="C482" s="511"/>
      <c r="D482" s="511"/>
      <c r="E482" s="511"/>
      <c r="F482" s="511"/>
      <c r="G482" s="511"/>
      <c r="H482" s="887"/>
      <c r="I482" s="511"/>
      <c r="J482" s="511"/>
      <c r="K482" s="511"/>
      <c r="L482" s="511"/>
      <c r="M482" s="511"/>
      <c r="N482" s="511"/>
      <c r="O482" s="511"/>
      <c r="P482" s="511"/>
      <c r="Q482" s="511"/>
    </row>
    <row r="483" spans="1:17" ht="15.6">
      <c r="N483" s="511"/>
      <c r="O483" s="511"/>
      <c r="P483" s="511"/>
      <c r="Q483" s="511"/>
    </row>
    <row r="484" spans="1:17" ht="15.6">
      <c r="N484" s="511"/>
      <c r="O484" s="511"/>
      <c r="P484" s="511"/>
      <c r="Q484" s="511"/>
    </row>
    <row r="485" spans="1:17" ht="15.6">
      <c r="N485" s="511"/>
      <c r="O485" s="511"/>
      <c r="P485" s="511"/>
      <c r="Q485" s="511"/>
    </row>
  </sheetData>
  <mergeCells count="329">
    <mergeCell ref="N159:N160"/>
    <mergeCell ref="E163:E166"/>
    <mergeCell ref="F163:F166"/>
    <mergeCell ref="G163:G166"/>
    <mergeCell ref="H163:H165"/>
    <mergeCell ref="M163:M165"/>
    <mergeCell ref="H154:H156"/>
    <mergeCell ref="M154:M157"/>
    <mergeCell ref="A159:A166"/>
    <mergeCell ref="B159:B166"/>
    <mergeCell ref="C159:C166"/>
    <mergeCell ref="E159:E162"/>
    <mergeCell ref="F159:F162"/>
    <mergeCell ref="G159:G162"/>
    <mergeCell ref="H159:H161"/>
    <mergeCell ref="M159:M160"/>
    <mergeCell ref="A154:A157"/>
    <mergeCell ref="B154:B157"/>
    <mergeCell ref="C154:C157"/>
    <mergeCell ref="E154:E157"/>
    <mergeCell ref="F154:F157"/>
    <mergeCell ref="G154:G157"/>
    <mergeCell ref="P144:P146"/>
    <mergeCell ref="A149:A152"/>
    <mergeCell ref="B149:B152"/>
    <mergeCell ref="C149:C152"/>
    <mergeCell ref="E149:E152"/>
    <mergeCell ref="F149:F152"/>
    <mergeCell ref="G149:G152"/>
    <mergeCell ref="H149:H151"/>
    <mergeCell ref="M149:M152"/>
    <mergeCell ref="I144:I145"/>
    <mergeCell ref="J144:J145"/>
    <mergeCell ref="K144:K145"/>
    <mergeCell ref="L144:L145"/>
    <mergeCell ref="N144:N146"/>
    <mergeCell ref="O144:O146"/>
    <mergeCell ref="B144:B147"/>
    <mergeCell ref="C144:C147"/>
    <mergeCell ref="E144:E147"/>
    <mergeCell ref="F144:F147"/>
    <mergeCell ref="G144:G147"/>
    <mergeCell ref="H144:H146"/>
    <mergeCell ref="M136:M139"/>
    <mergeCell ref="D138:D139"/>
    <mergeCell ref="A141:A147"/>
    <mergeCell ref="B141:B143"/>
    <mergeCell ref="C141:C143"/>
    <mergeCell ref="E141:E143"/>
    <mergeCell ref="F141:F143"/>
    <mergeCell ref="G141:G143"/>
    <mergeCell ref="H141:H142"/>
    <mergeCell ref="M141:M147"/>
    <mergeCell ref="G132:G135"/>
    <mergeCell ref="H132:H134"/>
    <mergeCell ref="M132:M135"/>
    <mergeCell ref="D134:D135"/>
    <mergeCell ref="B136:B139"/>
    <mergeCell ref="C136:C139"/>
    <mergeCell ref="E136:E139"/>
    <mergeCell ref="F136:F139"/>
    <mergeCell ref="G136:G139"/>
    <mergeCell ref="H136:H138"/>
    <mergeCell ref="H128:H130"/>
    <mergeCell ref="M128:M130"/>
    <mergeCell ref="D129:D131"/>
    <mergeCell ref="I129:I130"/>
    <mergeCell ref="J129:J130"/>
    <mergeCell ref="K129:K130"/>
    <mergeCell ref="L129:L130"/>
    <mergeCell ref="A128:A139"/>
    <mergeCell ref="B128:B131"/>
    <mergeCell ref="C128:C131"/>
    <mergeCell ref="E128:E131"/>
    <mergeCell ref="F128:F131"/>
    <mergeCell ref="G128:G131"/>
    <mergeCell ref="B132:B135"/>
    <mergeCell ref="C132:C135"/>
    <mergeCell ref="E132:E135"/>
    <mergeCell ref="F132:F135"/>
    <mergeCell ref="H120:H121"/>
    <mergeCell ref="M120:M122"/>
    <mergeCell ref="A124:A126"/>
    <mergeCell ref="B124:B126"/>
    <mergeCell ref="C124:C126"/>
    <mergeCell ref="E124:E126"/>
    <mergeCell ref="F124:F126"/>
    <mergeCell ref="G124:G126"/>
    <mergeCell ref="H124:H125"/>
    <mergeCell ref="M124:M125"/>
    <mergeCell ref="A120:A122"/>
    <mergeCell ref="B120:B122"/>
    <mergeCell ref="C120:C122"/>
    <mergeCell ref="E120:E122"/>
    <mergeCell ref="F120:F122"/>
    <mergeCell ref="G120:G122"/>
    <mergeCell ref="H113:H117"/>
    <mergeCell ref="K113:K117"/>
    <mergeCell ref="L113:L117"/>
    <mergeCell ref="M113:M118"/>
    <mergeCell ref="I114:I116"/>
    <mergeCell ref="J114:J117"/>
    <mergeCell ref="A113:A118"/>
    <mergeCell ref="B113:B118"/>
    <mergeCell ref="C113:C118"/>
    <mergeCell ref="E113:E118"/>
    <mergeCell ref="F113:F118"/>
    <mergeCell ref="G113:G118"/>
    <mergeCell ref="M103:M105"/>
    <mergeCell ref="A107:A111"/>
    <mergeCell ref="B107:B111"/>
    <mergeCell ref="C107:C111"/>
    <mergeCell ref="E107:E111"/>
    <mergeCell ref="F107:F111"/>
    <mergeCell ref="G107:G111"/>
    <mergeCell ref="H107:H110"/>
    <mergeCell ref="M107:M110"/>
    <mergeCell ref="B103:B105"/>
    <mergeCell ref="C103:C105"/>
    <mergeCell ref="E103:E105"/>
    <mergeCell ref="F103:F105"/>
    <mergeCell ref="G103:G105"/>
    <mergeCell ref="H103:H104"/>
    <mergeCell ref="K96:K98"/>
    <mergeCell ref="M96:M97"/>
    <mergeCell ref="A100:A105"/>
    <mergeCell ref="B100:B102"/>
    <mergeCell ref="C100:C102"/>
    <mergeCell ref="E100:E102"/>
    <mergeCell ref="F100:F102"/>
    <mergeCell ref="G100:G102"/>
    <mergeCell ref="H100:H101"/>
    <mergeCell ref="M100:M102"/>
    <mergeCell ref="B96:B98"/>
    <mergeCell ref="C96:C98"/>
    <mergeCell ref="E96:E98"/>
    <mergeCell ref="F96:F98"/>
    <mergeCell ref="G96:G98"/>
    <mergeCell ref="H96:H97"/>
    <mergeCell ref="G90:G95"/>
    <mergeCell ref="D91:D92"/>
    <mergeCell ref="L91:L92"/>
    <mergeCell ref="N91:N92"/>
    <mergeCell ref="D93:D94"/>
    <mergeCell ref="L93:L94"/>
    <mergeCell ref="H84:H86"/>
    <mergeCell ref="M84:M87"/>
    <mergeCell ref="A89:A98"/>
    <mergeCell ref="B89:B95"/>
    <mergeCell ref="H89:H94"/>
    <mergeCell ref="K89:K95"/>
    <mergeCell ref="M89:M94"/>
    <mergeCell ref="C90:C95"/>
    <mergeCell ref="E90:E95"/>
    <mergeCell ref="F90:F95"/>
    <mergeCell ref="A84:A87"/>
    <mergeCell ref="B84:B87"/>
    <mergeCell ref="C84:C87"/>
    <mergeCell ref="E84:E87"/>
    <mergeCell ref="F84:F87"/>
    <mergeCell ref="G84:G87"/>
    <mergeCell ref="O75:O77"/>
    <mergeCell ref="A79:A82"/>
    <mergeCell ref="B79:B82"/>
    <mergeCell ref="C79:C82"/>
    <mergeCell ref="E79:E82"/>
    <mergeCell ref="F79:F82"/>
    <mergeCell ref="G79:G82"/>
    <mergeCell ref="H79:H81"/>
    <mergeCell ref="M79:M82"/>
    <mergeCell ref="H70:H72"/>
    <mergeCell ref="M70:M73"/>
    <mergeCell ref="O70:O74"/>
    <mergeCell ref="B75:B77"/>
    <mergeCell ref="C75:C77"/>
    <mergeCell ref="E75:E77"/>
    <mergeCell ref="F75:F77"/>
    <mergeCell ref="G75:G77"/>
    <mergeCell ref="H75:H76"/>
    <mergeCell ref="M75:M77"/>
    <mergeCell ref="A70:A77"/>
    <mergeCell ref="B70:B74"/>
    <mergeCell ref="C70:C74"/>
    <mergeCell ref="E70:E73"/>
    <mergeCell ref="F70:F73"/>
    <mergeCell ref="G70:G73"/>
    <mergeCell ref="C65:C68"/>
    <mergeCell ref="E65:E68"/>
    <mergeCell ref="F65:F68"/>
    <mergeCell ref="G65:G68"/>
    <mergeCell ref="H65:H67"/>
    <mergeCell ref="M65:M68"/>
    <mergeCell ref="N57:N58"/>
    <mergeCell ref="A62:A68"/>
    <mergeCell ref="B62:B64"/>
    <mergeCell ref="C62:C64"/>
    <mergeCell ref="E62:E64"/>
    <mergeCell ref="F62:F64"/>
    <mergeCell ref="G62:G64"/>
    <mergeCell ref="H62:H63"/>
    <mergeCell ref="M62:M64"/>
    <mergeCell ref="B65:B68"/>
    <mergeCell ref="H57:H59"/>
    <mergeCell ref="I57:I58"/>
    <mergeCell ref="J57:J58"/>
    <mergeCell ref="K57:K58"/>
    <mergeCell ref="L57:L58"/>
    <mergeCell ref="M57:M58"/>
    <mergeCell ref="K53:K55"/>
    <mergeCell ref="L53:L55"/>
    <mergeCell ref="M53:M55"/>
    <mergeCell ref="N53:N55"/>
    <mergeCell ref="B57:B60"/>
    <mergeCell ref="C57:C60"/>
    <mergeCell ref="D57:D58"/>
    <mergeCell ref="E57:E59"/>
    <mergeCell ref="F57:F59"/>
    <mergeCell ref="G57:G59"/>
    <mergeCell ref="N49:N51"/>
    <mergeCell ref="B53:B56"/>
    <mergeCell ref="C53:C56"/>
    <mergeCell ref="D53:D55"/>
    <mergeCell ref="E53:E55"/>
    <mergeCell ref="F53:F55"/>
    <mergeCell ref="G53:G55"/>
    <mergeCell ref="H53:H55"/>
    <mergeCell ref="I53:I55"/>
    <mergeCell ref="J53:J55"/>
    <mergeCell ref="H49:H51"/>
    <mergeCell ref="I49:I51"/>
    <mergeCell ref="J49:J51"/>
    <mergeCell ref="K49:K51"/>
    <mergeCell ref="L49:L51"/>
    <mergeCell ref="M49:M51"/>
    <mergeCell ref="B49:B52"/>
    <mergeCell ref="C49:C52"/>
    <mergeCell ref="D49:D50"/>
    <mergeCell ref="E49:E51"/>
    <mergeCell ref="F49:F51"/>
    <mergeCell ref="G49:G51"/>
    <mergeCell ref="I45:I47"/>
    <mergeCell ref="J45:J47"/>
    <mergeCell ref="K45:K47"/>
    <mergeCell ref="L45:L47"/>
    <mergeCell ref="M45:M47"/>
    <mergeCell ref="N45:N47"/>
    <mergeCell ref="H39:H41"/>
    <mergeCell ref="M39:M42"/>
    <mergeCell ref="A45:A60"/>
    <mergeCell ref="B45:B48"/>
    <mergeCell ref="C45:C48"/>
    <mergeCell ref="D45:D47"/>
    <mergeCell ref="E45:E47"/>
    <mergeCell ref="F45:F47"/>
    <mergeCell ref="G45:G47"/>
    <mergeCell ref="H45:H47"/>
    <mergeCell ref="A39:A43"/>
    <mergeCell ref="B39:B42"/>
    <mergeCell ref="C39:C42"/>
    <mergeCell ref="E39:E42"/>
    <mergeCell ref="F39:F42"/>
    <mergeCell ref="G39:G42"/>
    <mergeCell ref="H32:H33"/>
    <mergeCell ref="M32:M37"/>
    <mergeCell ref="B35:B37"/>
    <mergeCell ref="C35:C37"/>
    <mergeCell ref="E35:E37"/>
    <mergeCell ref="F35:F37"/>
    <mergeCell ref="G35:G37"/>
    <mergeCell ref="H35:H36"/>
    <mergeCell ref="A32:A37"/>
    <mergeCell ref="B32:B34"/>
    <mergeCell ref="C32:C34"/>
    <mergeCell ref="E32:E34"/>
    <mergeCell ref="F32:F34"/>
    <mergeCell ref="G32:G34"/>
    <mergeCell ref="H21:H24"/>
    <mergeCell ref="M21:M25"/>
    <mergeCell ref="A27:A30"/>
    <mergeCell ref="B27:B30"/>
    <mergeCell ref="C27:C30"/>
    <mergeCell ref="E27:E30"/>
    <mergeCell ref="F27:F30"/>
    <mergeCell ref="G27:G30"/>
    <mergeCell ref="H27:H29"/>
    <mergeCell ref="M27:M30"/>
    <mergeCell ref="G15:G19"/>
    <mergeCell ref="H15:H18"/>
    <mergeCell ref="M15:M19"/>
    <mergeCell ref="D16:D17"/>
    <mergeCell ref="A21:A25"/>
    <mergeCell ref="B21:B25"/>
    <mergeCell ref="C21:C25"/>
    <mergeCell ref="E21:E25"/>
    <mergeCell ref="F21:F25"/>
    <mergeCell ref="G21:G25"/>
    <mergeCell ref="D12:D13"/>
    <mergeCell ref="A15:A19"/>
    <mergeCell ref="B15:B19"/>
    <mergeCell ref="C15:C19"/>
    <mergeCell ref="E15:E19"/>
    <mergeCell ref="F15:F19"/>
    <mergeCell ref="G10:G13"/>
    <mergeCell ref="H10:H12"/>
    <mergeCell ref="K10:K13"/>
    <mergeCell ref="M10:M13"/>
    <mergeCell ref="O10:O13"/>
    <mergeCell ref="I11:I12"/>
    <mergeCell ref="J11:J12"/>
    <mergeCell ref="L11:L12"/>
    <mergeCell ref="N11:N12"/>
    <mergeCell ref="A5:M5"/>
    <mergeCell ref="B6:M6"/>
    <mergeCell ref="B7:M7"/>
    <mergeCell ref="A8:M8"/>
    <mergeCell ref="A10:A13"/>
    <mergeCell ref="B10:B13"/>
    <mergeCell ref="C10:C13"/>
    <mergeCell ref="D10:D11"/>
    <mergeCell ref="E10:E13"/>
    <mergeCell ref="F10:F13"/>
    <mergeCell ref="A1:A4"/>
    <mergeCell ref="B1:I2"/>
    <mergeCell ref="J1:L1"/>
    <mergeCell ref="M1:M4"/>
    <mergeCell ref="J2:L2"/>
    <mergeCell ref="B3:I4"/>
    <mergeCell ref="J3:L3"/>
    <mergeCell ref="J4:L4"/>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7C59F-9AB9-4B86-AA43-28600A1A90D9}">
  <sheetPr>
    <tabColor rgb="FFE36C09"/>
  </sheetPr>
  <dimension ref="A1:O82"/>
  <sheetViews>
    <sheetView topLeftCell="A47" zoomScale="55" zoomScaleNormal="55" workbookViewId="0">
      <selection activeCell="F79" sqref="F79:F82"/>
    </sheetView>
  </sheetViews>
  <sheetFormatPr baseColWidth="10" defaultColWidth="14.44140625" defaultRowHeight="15" customHeight="1"/>
  <cols>
    <col min="1" max="1" width="59.44140625" style="42" customWidth="1"/>
    <col min="2" max="2" width="30.33203125" style="43" customWidth="1"/>
    <col min="3" max="3" width="23.88671875" style="42" bestFit="1" customWidth="1"/>
    <col min="4" max="4" width="38.6640625" style="43" customWidth="1"/>
    <col min="5" max="5" width="18.6640625" style="42" bestFit="1" customWidth="1"/>
    <col min="6" max="6" width="15.44140625" style="42" customWidth="1"/>
    <col min="7" max="7" width="18" style="42" bestFit="1" customWidth="1"/>
    <col min="8" max="8" width="28" style="42" bestFit="1" customWidth="1"/>
    <col min="9" max="9" width="68.6640625" style="42" bestFit="1" customWidth="1"/>
    <col min="10" max="10" width="34.33203125" style="42" customWidth="1"/>
    <col min="11" max="11" width="24.44140625" style="42" customWidth="1"/>
    <col min="12" max="12" width="15.21875" style="42" customWidth="1"/>
    <col min="13" max="13" width="32.88671875" style="42" customWidth="1"/>
    <col min="14" max="14" width="132.88671875" style="42" customWidth="1"/>
    <col min="15" max="15" width="45" style="42" customWidth="1"/>
    <col min="16" max="16384" width="14.44140625" style="42"/>
  </cols>
  <sheetData>
    <row r="1" spans="1:15" ht="15.75" customHeight="1">
      <c r="A1" s="269"/>
      <c r="B1" s="312" t="s">
        <v>434</v>
      </c>
      <c r="C1" s="313"/>
      <c r="D1" s="313"/>
      <c r="E1" s="313"/>
      <c r="F1" s="313"/>
      <c r="G1" s="313"/>
      <c r="H1" s="313"/>
      <c r="I1" s="314"/>
      <c r="J1" s="318" t="s">
        <v>142</v>
      </c>
      <c r="K1" s="319"/>
      <c r="L1" s="320"/>
      <c r="M1" s="321"/>
    </row>
    <row r="2" spans="1:15" ht="15.75" customHeight="1">
      <c r="A2" s="310"/>
      <c r="B2" s="315"/>
      <c r="C2" s="316"/>
      <c r="D2" s="316"/>
      <c r="E2" s="316"/>
      <c r="F2" s="316"/>
      <c r="G2" s="316"/>
      <c r="H2" s="316"/>
      <c r="I2" s="317"/>
      <c r="J2" s="324" t="s">
        <v>143</v>
      </c>
      <c r="K2" s="325"/>
      <c r="L2" s="326"/>
      <c r="M2" s="322"/>
    </row>
    <row r="3" spans="1:15" ht="15.75" customHeight="1">
      <c r="A3" s="310"/>
      <c r="B3" s="257" t="s">
        <v>144</v>
      </c>
      <c r="C3" s="327"/>
      <c r="D3" s="327"/>
      <c r="E3" s="327"/>
      <c r="F3" s="327"/>
      <c r="G3" s="327"/>
      <c r="H3" s="327"/>
      <c r="I3" s="328"/>
      <c r="J3" s="324" t="s">
        <v>145</v>
      </c>
      <c r="K3" s="325"/>
      <c r="L3" s="326"/>
      <c r="M3" s="322"/>
    </row>
    <row r="4" spans="1:15" ht="15.75" customHeight="1">
      <c r="A4" s="311"/>
      <c r="B4" s="315"/>
      <c r="C4" s="316"/>
      <c r="D4" s="316"/>
      <c r="E4" s="316"/>
      <c r="F4" s="316"/>
      <c r="G4" s="316"/>
      <c r="H4" s="316"/>
      <c r="I4" s="317"/>
      <c r="J4" s="324" t="s">
        <v>146</v>
      </c>
      <c r="K4" s="325"/>
      <c r="L4" s="326"/>
      <c r="M4" s="323"/>
    </row>
    <row r="5" spans="1:15" ht="15" customHeight="1">
      <c r="A5" s="329"/>
      <c r="B5" s="325"/>
      <c r="C5" s="325"/>
      <c r="D5" s="325"/>
      <c r="E5" s="325"/>
      <c r="F5" s="325"/>
      <c r="G5" s="325"/>
      <c r="H5" s="325"/>
      <c r="I5" s="325"/>
      <c r="J5" s="325"/>
      <c r="K5" s="325"/>
      <c r="L5" s="325"/>
      <c r="M5" s="330"/>
    </row>
    <row r="6" spans="1:15" ht="25.2" customHeight="1">
      <c r="A6" s="37" t="s">
        <v>147</v>
      </c>
      <c r="B6" s="427" t="s">
        <v>148</v>
      </c>
      <c r="C6" s="428"/>
      <c r="D6" s="428"/>
      <c r="E6" s="428"/>
      <c r="F6" s="428"/>
      <c r="G6" s="428"/>
      <c r="H6" s="428"/>
      <c r="I6" s="428"/>
      <c r="J6" s="428"/>
      <c r="K6" s="428"/>
      <c r="L6" s="428"/>
      <c r="M6" s="429"/>
    </row>
    <row r="7" spans="1:15" ht="42.75" customHeight="1">
      <c r="A7" s="37" t="s">
        <v>149</v>
      </c>
      <c r="B7" s="324" t="s">
        <v>150</v>
      </c>
      <c r="C7" s="325"/>
      <c r="D7" s="325"/>
      <c r="E7" s="325"/>
      <c r="F7" s="325"/>
      <c r="G7" s="325"/>
      <c r="H7" s="325"/>
      <c r="I7" s="325"/>
      <c r="J7" s="325"/>
      <c r="K7" s="325"/>
      <c r="L7" s="325"/>
      <c r="M7" s="330"/>
    </row>
    <row r="8" spans="1:15" ht="15" customHeight="1" thickBot="1">
      <c r="A8" s="329"/>
      <c r="B8" s="325"/>
      <c r="C8" s="325"/>
      <c r="D8" s="325"/>
      <c r="E8" s="325"/>
      <c r="F8" s="325"/>
      <c r="G8" s="325"/>
      <c r="H8" s="325"/>
      <c r="I8" s="325"/>
      <c r="J8" s="325"/>
      <c r="K8" s="325"/>
      <c r="L8" s="325"/>
      <c r="M8" s="330"/>
    </row>
    <row r="9" spans="1:15" ht="75" customHeight="1">
      <c r="A9" s="131" t="s">
        <v>151</v>
      </c>
      <c r="B9" s="132" t="s">
        <v>326</v>
      </c>
      <c r="C9" s="132" t="s">
        <v>447</v>
      </c>
      <c r="D9" s="132" t="s">
        <v>152</v>
      </c>
      <c r="E9" s="132" t="s">
        <v>328</v>
      </c>
      <c r="F9" s="132" t="s">
        <v>80</v>
      </c>
      <c r="G9" s="132" t="s">
        <v>329</v>
      </c>
      <c r="H9" s="132" t="s">
        <v>330</v>
      </c>
      <c r="I9" s="133" t="s">
        <v>331</v>
      </c>
      <c r="J9" s="132" t="s">
        <v>332</v>
      </c>
      <c r="K9" s="132" t="s">
        <v>109</v>
      </c>
      <c r="L9" s="132" t="s">
        <v>333</v>
      </c>
      <c r="M9" s="134" t="s">
        <v>334</v>
      </c>
      <c r="N9" s="140" t="s">
        <v>435</v>
      </c>
      <c r="O9" s="43"/>
    </row>
    <row r="10" spans="1:15" ht="246" customHeight="1">
      <c r="A10" s="426" t="str">
        <f>([3]CONTEXTO!A8&amp;" "&amp;[3]CONTEXTO!A9)</f>
        <v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v>
      </c>
      <c r="B10" s="298" t="str">
        <f>[3]DESCRIPCION!A10</f>
        <v>Posibilidad de recibir o solicitar cualquier dadiva para modificar y/o alterar los datos existentes en los distintos sistemas de información</v>
      </c>
      <c r="C10" s="300" t="str">
        <f>'[3]IDENTIFICACION DE RIESGOS'!F10</f>
        <v>CORRUPCION</v>
      </c>
      <c r="D10" s="53" t="str">
        <f>[3]DESCRIPCION!D10</f>
        <v>Falta de capacidad de liderazgo</v>
      </c>
      <c r="E10" s="300" t="str">
        <f>'[3]VALORACIÓN RIESGOS RESIDUAL'!E14:G14</f>
        <v>Posible</v>
      </c>
      <c r="F10" s="300" t="str">
        <f>'[3]VALORACIÓN RIESGOS RESIDUAL'!J14</f>
        <v>Catastrófico</v>
      </c>
      <c r="G10" s="300" t="str">
        <f>'[3]VALORACIÓN RIESGOS RESIDUAL'!K11</f>
        <v>EXTREMA</v>
      </c>
      <c r="H10" s="302" t="s">
        <v>154</v>
      </c>
      <c r="I10" s="141" t="str">
        <f>[3]DOFA!E34</f>
        <v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v>
      </c>
      <c r="J10" s="135" t="s">
        <v>170</v>
      </c>
      <c r="K10" s="135" t="s">
        <v>171</v>
      </c>
      <c r="L10" s="135" t="s">
        <v>436</v>
      </c>
      <c r="M10" s="298" t="s">
        <v>400</v>
      </c>
      <c r="N10" s="137" t="s">
        <v>437</v>
      </c>
    </row>
    <row r="11" spans="1:15" ht="192" customHeight="1">
      <c r="A11" s="426"/>
      <c r="B11" s="298"/>
      <c r="C11" s="300"/>
      <c r="D11" s="298" t="str">
        <f>[3]DESCRIPCION!D11</f>
        <v xml:space="preserve">Falta de ética profesional y compromiso en el desarrollo de las actividades del procesos </v>
      </c>
      <c r="E11" s="300"/>
      <c r="F11" s="300"/>
      <c r="G11" s="300"/>
      <c r="H11" s="302"/>
      <c r="I11" s="141" t="str">
        <f>[3]DOFA!E35</f>
        <v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v>
      </c>
      <c r="J11" s="135" t="s">
        <v>170</v>
      </c>
      <c r="K11" s="135" t="s">
        <v>171</v>
      </c>
      <c r="L11" s="135" t="s">
        <v>438</v>
      </c>
      <c r="M11" s="298"/>
      <c r="N11" s="137" t="s">
        <v>439</v>
      </c>
    </row>
    <row r="12" spans="1:15" ht="45.6" customHeight="1">
      <c r="A12" s="426"/>
      <c r="B12" s="298"/>
      <c r="C12" s="300"/>
      <c r="D12" s="298"/>
      <c r="E12" s="300"/>
      <c r="F12" s="300"/>
      <c r="G12" s="300"/>
      <c r="H12" s="57" t="s">
        <v>157</v>
      </c>
      <c r="I12" s="138" t="str">
        <f>[3]DOFA!E40</f>
        <v>D1,2,3,4,6,7,8 A1  Al Iniciar la investigación disciplinaria, fiscal o remitir a las instancias correspondientes para el proceso penal</v>
      </c>
      <c r="J12" s="135" t="s">
        <v>172</v>
      </c>
      <c r="K12" s="142" t="s">
        <v>171</v>
      </c>
      <c r="L12" s="135" t="s">
        <v>173</v>
      </c>
      <c r="M12" s="298"/>
      <c r="N12" s="139" t="s">
        <v>440</v>
      </c>
    </row>
    <row r="13" spans="1:15" ht="87" customHeight="1">
      <c r="A13" s="426"/>
      <c r="B13" s="298" t="str">
        <f>[3]DESCRIPCION!A13</f>
        <v>Posibilidad de recibir o solicitar cualquier dadiva para omitir requisitos en el desarrollo de los trámites y servicios del proceso de gestión de Hacienda Pública</v>
      </c>
      <c r="C13" s="300" t="str">
        <f>'[3]IDENTIFICACION DE RIESGOS'!F13</f>
        <v>CORRUPCION</v>
      </c>
      <c r="D13" s="53" t="str">
        <f>[3]DESCRIPCION!D13</f>
        <v>Falta de información clara y debilidad en canales de acceso a la publicidad de las condiciones del trámite</v>
      </c>
      <c r="E13" s="300" t="str">
        <f>'[3]VALORACIÓN RIESGOS RESIDUAL'!E35:G35</f>
        <v>Probable</v>
      </c>
      <c r="F13" s="302" t="str">
        <f>'[3]VALORACIÓN RIESGOS RESIDUAL'!J35</f>
        <v>Mayor</v>
      </c>
      <c r="G13" s="300" t="str">
        <f>'[3]VALORACIÓN RIESGOS RESIDUAL'!K32</f>
        <v>EXTREMA</v>
      </c>
      <c r="H13" s="302" t="s">
        <v>154</v>
      </c>
      <c r="I13" s="141" t="str">
        <f>[3]DOFA!E36</f>
        <v>D 1,2,4,6,7,8 O 1,2,3,4,6,7 El director de Rentas y Tesorería anualmente actualizará los trámites , teniendo en cuenta la normatividad vigente y los requisitos requeridos.
( PRO-SIG-001: "CONTROL DE DOCUMENTOS DEL SIGAMI")</v>
      </c>
      <c r="J13" s="135" t="s">
        <v>185</v>
      </c>
      <c r="K13" s="143" t="s">
        <v>402</v>
      </c>
      <c r="L13" s="135" t="s">
        <v>441</v>
      </c>
      <c r="M13" s="298" t="s">
        <v>400</v>
      </c>
      <c r="N13" s="130" t="s">
        <v>442</v>
      </c>
    </row>
    <row r="14" spans="1:15" ht="185.4" customHeight="1">
      <c r="A14" s="426"/>
      <c r="B14" s="298"/>
      <c r="C14" s="300"/>
      <c r="D14" s="53" t="str">
        <f>[3]DESCRIPCION!D14</f>
        <v xml:space="preserve">Falta de controles de la gestión de trámites </v>
      </c>
      <c r="E14" s="300"/>
      <c r="F14" s="302"/>
      <c r="G14" s="300"/>
      <c r="H14" s="302"/>
      <c r="I14" s="141" t="str">
        <f>[3]DOFA!E38</f>
        <v>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v>
      </c>
      <c r="J14" s="135" t="s">
        <v>186</v>
      </c>
      <c r="K14" s="143" t="s">
        <v>187</v>
      </c>
      <c r="L14" s="135" t="s">
        <v>443</v>
      </c>
      <c r="M14" s="298"/>
      <c r="N14" s="130" t="s">
        <v>444</v>
      </c>
    </row>
    <row r="15" spans="1:15" ht="140.4" customHeight="1">
      <c r="A15" s="426"/>
      <c r="B15" s="298"/>
      <c r="C15" s="300"/>
      <c r="D15" s="298" t="str">
        <f>[3]DESCRIPCION!D15</f>
        <v>Incumplimiento en la gestión del CLDO del Impuesto predial unificado dentro de los términos establecidos en el procedimiento PRO-GHP-05 FACTURACION  I.P.U para la actividad No. 11-12 y 13 (C.L.D.O)</v>
      </c>
      <c r="E15" s="300"/>
      <c r="F15" s="302"/>
      <c r="G15" s="300"/>
      <c r="H15" s="302"/>
      <c r="I15" s="141" t="str">
        <f>[3]DOFA!E37</f>
        <v>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v>
      </c>
      <c r="J15" s="135" t="s">
        <v>174</v>
      </c>
      <c r="K15" s="135" t="s">
        <v>405</v>
      </c>
      <c r="L15" s="135" t="s">
        <v>445</v>
      </c>
      <c r="M15" s="298"/>
      <c r="N15" s="130" t="s">
        <v>446</v>
      </c>
    </row>
    <row r="16" spans="1:15" ht="47.4" customHeight="1" thickBot="1">
      <c r="A16" s="426"/>
      <c r="B16" s="298"/>
      <c r="C16" s="300"/>
      <c r="D16" s="298"/>
      <c r="E16" s="300"/>
      <c r="F16" s="302"/>
      <c r="G16" s="300"/>
      <c r="H16" s="136" t="s">
        <v>157</v>
      </c>
      <c r="I16" s="107" t="str">
        <f>[3]DOFA!E40</f>
        <v>D1,2,3,4,6,7,8 A1  Al Iniciar la investigación disciplinaria, fiscal o remitir a las instancias correspondientes para el proceso penal</v>
      </c>
      <c r="J16" s="135" t="s">
        <v>172</v>
      </c>
      <c r="K16" s="143" t="s">
        <v>171</v>
      </c>
      <c r="L16" s="135" t="s">
        <v>173</v>
      </c>
      <c r="M16" s="298"/>
      <c r="N16" s="144" t="s">
        <v>440</v>
      </c>
    </row>
    <row r="17" spans="1:15" ht="96.6" customHeight="1" thickBot="1">
      <c r="A17" s="282" t="s">
        <v>354</v>
      </c>
      <c r="B17" s="284" t="s">
        <v>355</v>
      </c>
      <c r="C17" s="285" t="s">
        <v>153</v>
      </c>
      <c r="D17" s="66" t="s">
        <v>356</v>
      </c>
      <c r="E17" s="285" t="s">
        <v>136</v>
      </c>
      <c r="F17" s="285" t="s">
        <v>64</v>
      </c>
      <c r="G17" s="284" t="s">
        <v>1</v>
      </c>
      <c r="H17" s="285" t="s">
        <v>154</v>
      </c>
      <c r="I17" s="66" t="s">
        <v>359</v>
      </c>
      <c r="J17" s="66" t="s">
        <v>339</v>
      </c>
      <c r="K17" s="66" t="s">
        <v>340</v>
      </c>
      <c r="L17" s="145">
        <v>45716</v>
      </c>
      <c r="M17" s="308" t="s">
        <v>182</v>
      </c>
    </row>
    <row r="18" spans="1:15" ht="60.6" customHeight="1">
      <c r="A18" s="406"/>
      <c r="B18" s="404"/>
      <c r="C18" s="404"/>
      <c r="D18" s="69" t="s">
        <v>357</v>
      </c>
      <c r="E18" s="404"/>
      <c r="F18" s="404"/>
      <c r="G18" s="404"/>
      <c r="H18" s="404"/>
      <c r="I18" s="69" t="s">
        <v>360</v>
      </c>
      <c r="J18" s="69" t="s">
        <v>341</v>
      </c>
      <c r="K18" s="66" t="s">
        <v>342</v>
      </c>
      <c r="L18" s="69" t="s">
        <v>448</v>
      </c>
      <c r="M18" s="404"/>
    </row>
    <row r="19" spans="1:15" ht="55.8" customHeight="1">
      <c r="A19" s="406"/>
      <c r="B19" s="404"/>
      <c r="C19" s="404"/>
      <c r="D19" s="69"/>
      <c r="E19" s="404"/>
      <c r="F19" s="404"/>
      <c r="G19" s="404"/>
      <c r="H19" s="404"/>
      <c r="I19" s="129" t="s">
        <v>361</v>
      </c>
      <c r="J19" s="69" t="s">
        <v>344</v>
      </c>
      <c r="K19" s="69" t="s">
        <v>345</v>
      </c>
      <c r="L19" s="69" t="s">
        <v>448</v>
      </c>
      <c r="M19" s="404"/>
    </row>
    <row r="20" spans="1:15" ht="65.400000000000006" customHeight="1">
      <c r="A20" s="406"/>
      <c r="B20" s="404"/>
      <c r="C20" s="404"/>
      <c r="D20" s="69" t="s">
        <v>358</v>
      </c>
      <c r="E20" s="404"/>
      <c r="F20" s="404"/>
      <c r="G20" s="404"/>
      <c r="H20" s="405"/>
      <c r="I20" s="129" t="s">
        <v>362</v>
      </c>
      <c r="J20" s="69" t="s">
        <v>347</v>
      </c>
      <c r="K20" s="69" t="s">
        <v>348</v>
      </c>
      <c r="L20" s="69" t="s">
        <v>448</v>
      </c>
      <c r="M20" s="404"/>
    </row>
    <row r="21" spans="1:15" ht="57" customHeight="1" thickBot="1">
      <c r="A21" s="425"/>
      <c r="B21" s="405"/>
      <c r="C21" s="405"/>
      <c r="D21" s="69"/>
      <c r="E21" s="405"/>
      <c r="F21" s="405"/>
      <c r="G21" s="405"/>
      <c r="H21" s="71" t="s">
        <v>157</v>
      </c>
      <c r="I21" s="146" t="s">
        <v>350</v>
      </c>
      <c r="J21" s="73" t="s">
        <v>351</v>
      </c>
      <c r="K21" s="69" t="s">
        <v>352</v>
      </c>
      <c r="L21" s="69" t="s">
        <v>448</v>
      </c>
      <c r="M21" s="405"/>
    </row>
    <row r="22" spans="1:15" ht="211.2" customHeight="1">
      <c r="A22" s="282" t="s">
        <v>465</v>
      </c>
      <c r="B22" s="407" t="s">
        <v>459</v>
      </c>
      <c r="C22" s="408" t="s">
        <v>153</v>
      </c>
      <c r="D22" s="79" t="s">
        <v>460</v>
      </c>
      <c r="E22" s="300" t="s">
        <v>136</v>
      </c>
      <c r="F22" s="302" t="s">
        <v>64</v>
      </c>
      <c r="G22" s="300" t="s">
        <v>1</v>
      </c>
      <c r="H22" s="305" t="s">
        <v>159</v>
      </c>
      <c r="I22" s="148" t="s">
        <v>461</v>
      </c>
      <c r="J22" s="54" t="s">
        <v>449</v>
      </c>
      <c r="K22" s="54" t="s">
        <v>450</v>
      </c>
      <c r="L22" s="54" t="s">
        <v>451</v>
      </c>
      <c r="M22" s="298" t="s">
        <v>452</v>
      </c>
      <c r="N22" s="149" t="s">
        <v>453</v>
      </c>
    </row>
    <row r="23" spans="1:15" ht="109.8" customHeight="1">
      <c r="A23" s="406"/>
      <c r="B23" s="333"/>
      <c r="C23" s="370"/>
      <c r="D23" s="79" t="s">
        <v>462</v>
      </c>
      <c r="E23" s="300"/>
      <c r="F23" s="302"/>
      <c r="G23" s="300"/>
      <c r="H23" s="305"/>
      <c r="I23" s="148" t="s">
        <v>463</v>
      </c>
      <c r="J23" s="54" t="s">
        <v>454</v>
      </c>
      <c r="K23" s="54" t="s">
        <v>450</v>
      </c>
      <c r="L23" s="54" t="s">
        <v>455</v>
      </c>
      <c r="M23" s="298"/>
      <c r="N23" s="149" t="s">
        <v>456</v>
      </c>
    </row>
    <row r="24" spans="1:15" ht="51.6" customHeight="1" thickBot="1">
      <c r="A24" s="406"/>
      <c r="B24" s="293"/>
      <c r="C24" s="335"/>
      <c r="D24" s="81"/>
      <c r="E24" s="300"/>
      <c r="F24" s="302"/>
      <c r="G24" s="300"/>
      <c r="H24" s="147" t="s">
        <v>157</v>
      </c>
      <c r="I24" s="148" t="s">
        <v>464</v>
      </c>
      <c r="J24" s="54" t="s">
        <v>457</v>
      </c>
      <c r="K24" s="54" t="s">
        <v>450</v>
      </c>
      <c r="L24" s="54" t="s">
        <v>458</v>
      </c>
      <c r="M24" s="298"/>
      <c r="N24" s="94"/>
    </row>
    <row r="25" spans="1:15" ht="158.4" customHeight="1">
      <c r="A25" s="409" t="s">
        <v>466</v>
      </c>
      <c r="B25" s="308" t="s">
        <v>491</v>
      </c>
      <c r="C25" s="309" t="s">
        <v>153</v>
      </c>
      <c r="D25" s="150" t="s">
        <v>493</v>
      </c>
      <c r="E25" s="309" t="s">
        <v>217</v>
      </c>
      <c r="F25" s="309" t="s">
        <v>87</v>
      </c>
      <c r="G25" s="309" t="str">
        <f>+'[4]VALORACIÓN RIESGOS RESIDUAL'!K25</f>
        <v>BAJA</v>
      </c>
      <c r="H25" s="309" t="s">
        <v>159</v>
      </c>
      <c r="I25" s="151" t="s">
        <v>497</v>
      </c>
      <c r="J25" s="150" t="s">
        <v>467</v>
      </c>
      <c r="K25" s="150" t="s">
        <v>468</v>
      </c>
      <c r="L25" s="150" t="s">
        <v>469</v>
      </c>
      <c r="M25" s="434" t="s">
        <v>470</v>
      </c>
      <c r="N25" s="152" t="s">
        <v>471</v>
      </c>
      <c r="O25" s="430" t="s">
        <v>472</v>
      </c>
    </row>
    <row r="26" spans="1:15" ht="39.6">
      <c r="A26" s="410"/>
      <c r="B26" s="412"/>
      <c r="C26" s="412"/>
      <c r="D26" s="150" t="s">
        <v>494</v>
      </c>
      <c r="E26" s="412"/>
      <c r="F26" s="412"/>
      <c r="G26" s="412"/>
      <c r="H26" s="412"/>
      <c r="I26" s="151" t="s">
        <v>498</v>
      </c>
      <c r="J26" s="153" t="s">
        <v>473</v>
      </c>
      <c r="K26" s="150" t="s">
        <v>468</v>
      </c>
      <c r="L26" s="150" t="s">
        <v>469</v>
      </c>
      <c r="M26" s="435"/>
      <c r="N26" s="154" t="s">
        <v>474</v>
      </c>
      <c r="O26" s="431"/>
    </row>
    <row r="27" spans="1:15" ht="57.6" customHeight="1">
      <c r="A27" s="410"/>
      <c r="B27" s="412"/>
      <c r="C27" s="412"/>
      <c r="D27" s="150" t="s">
        <v>495</v>
      </c>
      <c r="E27" s="412"/>
      <c r="F27" s="412"/>
      <c r="G27" s="412"/>
      <c r="H27" s="412"/>
      <c r="I27" s="155" t="s">
        <v>499</v>
      </c>
      <c r="J27" s="156" t="s">
        <v>475</v>
      </c>
      <c r="K27" s="150" t="s">
        <v>468</v>
      </c>
      <c r="L27" s="150" t="s">
        <v>476</v>
      </c>
      <c r="M27" s="435"/>
      <c r="N27" s="157"/>
      <c r="O27" s="431"/>
    </row>
    <row r="28" spans="1:15" ht="79.2">
      <c r="A28" s="410"/>
      <c r="B28" s="412"/>
      <c r="C28" s="412"/>
      <c r="D28" s="68" t="s">
        <v>496</v>
      </c>
      <c r="E28" s="413"/>
      <c r="F28" s="413"/>
      <c r="G28" s="413"/>
      <c r="H28" s="40"/>
      <c r="I28" s="158" t="s">
        <v>500</v>
      </c>
      <c r="J28" s="159" t="s">
        <v>477</v>
      </c>
      <c r="K28" s="150" t="s">
        <v>468</v>
      </c>
      <c r="L28" s="150" t="s">
        <v>478</v>
      </c>
      <c r="M28" s="436"/>
      <c r="N28" s="154" t="s">
        <v>479</v>
      </c>
      <c r="O28" s="397"/>
    </row>
    <row r="29" spans="1:15" ht="39.6">
      <c r="A29" s="410"/>
      <c r="B29" s="413"/>
      <c r="C29" s="413"/>
      <c r="D29" s="68"/>
      <c r="E29" s="160"/>
      <c r="F29" s="160"/>
      <c r="G29" s="160"/>
      <c r="H29" s="161" t="s">
        <v>157</v>
      </c>
      <c r="I29" s="151" t="s">
        <v>501</v>
      </c>
      <c r="J29" s="162" t="s">
        <v>480</v>
      </c>
      <c r="K29" s="150" t="s">
        <v>468</v>
      </c>
      <c r="L29" s="171" t="s">
        <v>481</v>
      </c>
      <c r="M29" s="172" t="s">
        <v>482</v>
      </c>
      <c r="N29" s="157"/>
      <c r="O29" s="170"/>
    </row>
    <row r="30" spans="1:15" ht="138" customHeight="1">
      <c r="A30" s="410"/>
      <c r="B30" s="308" t="s">
        <v>492</v>
      </c>
      <c r="C30" s="309" t="s">
        <v>153</v>
      </c>
      <c r="D30" s="163" t="s">
        <v>502</v>
      </c>
      <c r="E30" s="309" t="s">
        <v>483</v>
      </c>
      <c r="F30" s="309" t="s">
        <v>87</v>
      </c>
      <c r="G30" s="309" t="s">
        <v>0</v>
      </c>
      <c r="H30" s="308" t="s">
        <v>159</v>
      </c>
      <c r="I30" s="151" t="s">
        <v>504</v>
      </c>
      <c r="J30" s="151" t="s">
        <v>484</v>
      </c>
      <c r="K30" s="150" t="s">
        <v>468</v>
      </c>
      <c r="L30" s="150" t="s">
        <v>485</v>
      </c>
      <c r="M30" s="437" t="s">
        <v>486</v>
      </c>
      <c r="N30" s="164" t="s">
        <v>487</v>
      </c>
      <c r="O30" s="432" t="s">
        <v>488</v>
      </c>
    </row>
    <row r="31" spans="1:15" ht="26.4">
      <c r="A31" s="410"/>
      <c r="B31" s="412"/>
      <c r="C31" s="412"/>
      <c r="D31" s="150" t="s">
        <v>503</v>
      </c>
      <c r="E31" s="412"/>
      <c r="F31" s="412"/>
      <c r="G31" s="412"/>
      <c r="H31" s="412"/>
      <c r="I31" s="151" t="s">
        <v>505</v>
      </c>
      <c r="J31" s="151" t="s">
        <v>489</v>
      </c>
      <c r="K31" s="150" t="s">
        <v>468</v>
      </c>
      <c r="L31" s="150" t="s">
        <v>485</v>
      </c>
      <c r="M31" s="438"/>
      <c r="N31" s="164" t="s">
        <v>487</v>
      </c>
      <c r="O31" s="433"/>
    </row>
    <row r="32" spans="1:15" ht="67.8" customHeight="1" thickBot="1">
      <c r="A32" s="411"/>
      <c r="B32" s="417"/>
      <c r="C32" s="417"/>
      <c r="D32" s="165"/>
      <c r="E32" s="417"/>
      <c r="F32" s="417"/>
      <c r="G32" s="417"/>
      <c r="H32" s="166" t="s">
        <v>157</v>
      </c>
      <c r="I32" s="167" t="s">
        <v>506</v>
      </c>
      <c r="J32" s="167" t="s">
        <v>490</v>
      </c>
      <c r="K32" s="168" t="s">
        <v>468</v>
      </c>
      <c r="L32" s="168" t="s">
        <v>481</v>
      </c>
      <c r="M32" s="439"/>
      <c r="N32" s="169"/>
      <c r="O32" s="173"/>
    </row>
    <row r="33" spans="1:15" ht="61.2" customHeight="1">
      <c r="A33" s="387" t="s">
        <v>507</v>
      </c>
      <c r="B33" s="389" t="s">
        <v>518</v>
      </c>
      <c r="C33" s="390" t="s">
        <v>153</v>
      </c>
      <c r="D33" s="174" t="s">
        <v>519</v>
      </c>
      <c r="E33" s="390" t="s">
        <v>137</v>
      </c>
      <c r="F33" s="391" t="s">
        <v>64</v>
      </c>
      <c r="G33" s="390" t="s">
        <v>1</v>
      </c>
      <c r="H33" s="392" t="s">
        <v>159</v>
      </c>
      <c r="I33" s="175" t="s">
        <v>524</v>
      </c>
      <c r="J33" s="176" t="s">
        <v>508</v>
      </c>
      <c r="K33" s="395" t="s">
        <v>509</v>
      </c>
      <c r="L33" s="398" t="s">
        <v>510</v>
      </c>
      <c r="M33" s="414" t="s">
        <v>511</v>
      </c>
      <c r="N33" s="104" t="s">
        <v>512</v>
      </c>
    </row>
    <row r="34" spans="1:15" ht="27" customHeight="1">
      <c r="A34" s="388"/>
      <c r="B34" s="389"/>
      <c r="C34" s="390"/>
      <c r="D34" s="174" t="s">
        <v>520</v>
      </c>
      <c r="E34" s="390"/>
      <c r="F34" s="391"/>
      <c r="G34" s="390"/>
      <c r="H34" s="393"/>
      <c r="I34" s="400" t="s">
        <v>525</v>
      </c>
      <c r="J34" s="395" t="s">
        <v>513</v>
      </c>
      <c r="K34" s="396"/>
      <c r="L34" s="396"/>
      <c r="M34" s="414"/>
      <c r="N34" s="384" t="s">
        <v>512</v>
      </c>
    </row>
    <row r="35" spans="1:15" ht="48" customHeight="1">
      <c r="A35" s="388"/>
      <c r="B35" s="389"/>
      <c r="C35" s="390"/>
      <c r="D35" s="104" t="s">
        <v>521</v>
      </c>
      <c r="E35" s="390"/>
      <c r="F35" s="391"/>
      <c r="G35" s="390"/>
      <c r="H35" s="393"/>
      <c r="I35" s="401"/>
      <c r="J35" s="403"/>
      <c r="K35" s="396"/>
      <c r="L35" s="396"/>
      <c r="M35" s="414"/>
      <c r="N35" s="385"/>
    </row>
    <row r="36" spans="1:15" ht="31.2" customHeight="1">
      <c r="A36" s="388"/>
      <c r="B36" s="389"/>
      <c r="C36" s="390"/>
      <c r="D36" s="104" t="s">
        <v>522</v>
      </c>
      <c r="E36" s="390"/>
      <c r="F36" s="391"/>
      <c r="G36" s="390"/>
      <c r="H36" s="393"/>
      <c r="I36" s="402"/>
      <c r="J36" s="403"/>
      <c r="K36" s="396"/>
      <c r="L36" s="396"/>
      <c r="M36" s="414"/>
      <c r="N36" s="386"/>
    </row>
    <row r="37" spans="1:15" ht="96.6" customHeight="1">
      <c r="A37" s="388"/>
      <c r="B37" s="389"/>
      <c r="C37" s="390"/>
      <c r="D37" s="104" t="s">
        <v>523</v>
      </c>
      <c r="E37" s="390"/>
      <c r="F37" s="391"/>
      <c r="G37" s="390"/>
      <c r="H37" s="394"/>
      <c r="I37" s="174" t="s">
        <v>526</v>
      </c>
      <c r="J37" s="399"/>
      <c r="K37" s="397"/>
      <c r="L37" s="399"/>
      <c r="M37" s="414"/>
      <c r="N37" s="177" t="s">
        <v>512</v>
      </c>
    </row>
    <row r="38" spans="1:15" ht="62.4" customHeight="1" thickBot="1">
      <c r="A38" s="388"/>
      <c r="B38" s="389"/>
      <c r="C38" s="390"/>
      <c r="D38" s="178"/>
      <c r="E38" s="390"/>
      <c r="F38" s="391"/>
      <c r="G38" s="390"/>
      <c r="H38" s="179" t="s">
        <v>157</v>
      </c>
      <c r="I38" s="180" t="s">
        <v>514</v>
      </c>
      <c r="J38" s="176" t="s">
        <v>515</v>
      </c>
      <c r="K38" s="176" t="s">
        <v>516</v>
      </c>
      <c r="L38" s="181" t="str">
        <f>$L$10</f>
        <v xml:space="preserve">01/01/2025
Bimestralmente 
</v>
      </c>
      <c r="M38" s="414"/>
      <c r="N38" s="177" t="s">
        <v>517</v>
      </c>
    </row>
    <row r="39" spans="1:15" ht="90.6" customHeight="1">
      <c r="A39" s="418" t="s">
        <v>527</v>
      </c>
      <c r="B39" s="297" t="s">
        <v>534</v>
      </c>
      <c r="C39" s="421" t="s">
        <v>153</v>
      </c>
      <c r="D39" s="182" t="s">
        <v>535</v>
      </c>
      <c r="E39" s="424" t="s">
        <v>136</v>
      </c>
      <c r="F39" s="344" t="s">
        <v>65</v>
      </c>
      <c r="G39" s="424" t="s">
        <v>1</v>
      </c>
      <c r="H39" s="306" t="s">
        <v>159</v>
      </c>
      <c r="I39" s="84" t="s">
        <v>536</v>
      </c>
      <c r="J39" s="50" t="s">
        <v>528</v>
      </c>
      <c r="K39" s="50" t="s">
        <v>529</v>
      </c>
      <c r="L39" s="50" t="s">
        <v>189</v>
      </c>
      <c r="M39" s="183" t="s">
        <v>530</v>
      </c>
      <c r="N39" s="94" t="s">
        <v>538</v>
      </c>
    </row>
    <row r="40" spans="1:15" ht="133.80000000000001" customHeight="1">
      <c r="A40" s="419"/>
      <c r="B40" s="293"/>
      <c r="C40" s="422"/>
      <c r="D40" s="184" t="s">
        <v>395</v>
      </c>
      <c r="E40" s="335"/>
      <c r="F40" s="336"/>
      <c r="G40" s="335"/>
      <c r="H40" s="291"/>
      <c r="I40" s="87" t="s">
        <v>537</v>
      </c>
      <c r="J40" s="56" t="s">
        <v>531</v>
      </c>
      <c r="K40" s="56" t="s">
        <v>532</v>
      </c>
      <c r="L40" s="56" t="s">
        <v>156</v>
      </c>
      <c r="M40" s="185" t="s">
        <v>533</v>
      </c>
      <c r="N40" s="94" t="s">
        <v>539</v>
      </c>
    </row>
    <row r="41" spans="1:15" ht="144" customHeight="1" thickBot="1">
      <c r="A41" s="420"/>
      <c r="B41" s="341"/>
      <c r="C41" s="423"/>
      <c r="D41" s="186"/>
      <c r="E41" s="187"/>
      <c r="F41" s="188"/>
      <c r="G41" s="187"/>
      <c r="H41" s="192" t="s">
        <v>157</v>
      </c>
      <c r="I41" s="189" t="s">
        <v>540</v>
      </c>
      <c r="J41" s="190"/>
      <c r="K41" s="191"/>
      <c r="L41" s="191"/>
      <c r="M41" s="195"/>
    </row>
    <row r="42" spans="1:15" ht="87.6" customHeight="1">
      <c r="A42" s="282" t="s">
        <v>541</v>
      </c>
      <c r="B42" s="284" t="s">
        <v>222</v>
      </c>
      <c r="C42" s="285" t="s">
        <v>153</v>
      </c>
      <c r="D42" s="284" t="s">
        <v>223</v>
      </c>
      <c r="E42" s="285" t="s">
        <v>137</v>
      </c>
      <c r="F42" s="285" t="s">
        <v>64</v>
      </c>
      <c r="G42" s="284" t="s">
        <v>1</v>
      </c>
      <c r="H42" s="284" t="s">
        <v>159</v>
      </c>
      <c r="I42" s="66" t="s">
        <v>224</v>
      </c>
      <c r="J42" s="66" t="s">
        <v>323</v>
      </c>
      <c r="K42" s="284" t="s">
        <v>155</v>
      </c>
      <c r="L42" s="193" t="s">
        <v>192</v>
      </c>
      <c r="M42" s="298" t="s">
        <v>324</v>
      </c>
      <c r="N42" s="196" t="s">
        <v>542</v>
      </c>
    </row>
    <row r="43" spans="1:15" ht="69" customHeight="1">
      <c r="A43" s="283"/>
      <c r="B43" s="255"/>
      <c r="C43" s="255"/>
      <c r="D43" s="256"/>
      <c r="E43" s="255"/>
      <c r="F43" s="255"/>
      <c r="G43" s="255"/>
      <c r="H43" s="446"/>
      <c r="I43" s="308" t="s">
        <v>325</v>
      </c>
      <c r="J43" s="308" t="s">
        <v>304</v>
      </c>
      <c r="K43" s="255"/>
      <c r="L43" s="416" t="s">
        <v>192</v>
      </c>
      <c r="M43" s="415"/>
      <c r="N43" s="379" t="s">
        <v>543</v>
      </c>
    </row>
    <row r="44" spans="1:15" ht="81.599999999999994" customHeight="1">
      <c r="A44" s="283"/>
      <c r="B44" s="255"/>
      <c r="C44" s="255"/>
      <c r="D44" s="308" t="s">
        <v>225</v>
      </c>
      <c r="E44" s="255"/>
      <c r="F44" s="255"/>
      <c r="G44" s="255"/>
      <c r="H44" s="447"/>
      <c r="I44" s="405"/>
      <c r="J44" s="256"/>
      <c r="K44" s="255"/>
      <c r="L44" s="259"/>
      <c r="M44" s="415"/>
      <c r="N44" s="256"/>
    </row>
    <row r="45" spans="1:15" ht="57.6" customHeight="1" thickBot="1">
      <c r="A45" s="445"/>
      <c r="B45" s="256"/>
      <c r="C45" s="256"/>
      <c r="D45" s="256"/>
      <c r="E45" s="256"/>
      <c r="F45" s="256"/>
      <c r="G45" s="256"/>
      <c r="H45" s="71" t="s">
        <v>157</v>
      </c>
      <c r="I45" s="146" t="s">
        <v>183</v>
      </c>
      <c r="J45" s="73" t="s">
        <v>184</v>
      </c>
      <c r="K45" s="256"/>
      <c r="L45" s="194" t="s">
        <v>158</v>
      </c>
      <c r="M45" s="415"/>
      <c r="N45" s="69" t="s">
        <v>544</v>
      </c>
    </row>
    <row r="46" spans="1:15" ht="191.4" customHeight="1">
      <c r="A46" s="282" t="s">
        <v>545</v>
      </c>
      <c r="B46" s="380" t="s">
        <v>459</v>
      </c>
      <c r="C46" s="381" t="s">
        <v>153</v>
      </c>
      <c r="D46" s="198" t="s">
        <v>460</v>
      </c>
      <c r="E46" s="381" t="s">
        <v>136</v>
      </c>
      <c r="F46" s="382" t="s">
        <v>64</v>
      </c>
      <c r="G46" s="381" t="s">
        <v>1</v>
      </c>
      <c r="H46" s="383" t="s">
        <v>159</v>
      </c>
      <c r="I46" s="200" t="s">
        <v>461</v>
      </c>
      <c r="J46" s="199" t="s">
        <v>449</v>
      </c>
      <c r="K46" s="199" t="s">
        <v>450</v>
      </c>
      <c r="L46" s="199" t="s">
        <v>451</v>
      </c>
      <c r="M46" s="380" t="s">
        <v>452</v>
      </c>
      <c r="N46" s="201" t="s">
        <v>546</v>
      </c>
      <c r="O46" s="201" t="s">
        <v>453</v>
      </c>
    </row>
    <row r="47" spans="1:15" ht="153.6" customHeight="1">
      <c r="A47" s="283"/>
      <c r="B47" s="380"/>
      <c r="C47" s="381"/>
      <c r="D47" s="198" t="s">
        <v>462</v>
      </c>
      <c r="E47" s="381"/>
      <c r="F47" s="382"/>
      <c r="G47" s="381"/>
      <c r="H47" s="383"/>
      <c r="I47" s="200" t="s">
        <v>463</v>
      </c>
      <c r="J47" s="199" t="s">
        <v>454</v>
      </c>
      <c r="K47" s="199" t="s">
        <v>450</v>
      </c>
      <c r="L47" s="199" t="s">
        <v>455</v>
      </c>
      <c r="M47" s="380"/>
      <c r="N47" s="201" t="s">
        <v>547</v>
      </c>
      <c r="O47" s="201" t="s">
        <v>456</v>
      </c>
    </row>
    <row r="48" spans="1:15" ht="84" customHeight="1" thickBot="1">
      <c r="A48" s="283"/>
      <c r="B48" s="380"/>
      <c r="C48" s="381"/>
      <c r="D48" s="202"/>
      <c r="E48" s="381"/>
      <c r="F48" s="382"/>
      <c r="G48" s="381"/>
      <c r="H48" s="147" t="s">
        <v>157</v>
      </c>
      <c r="I48" s="200" t="s">
        <v>464</v>
      </c>
      <c r="J48" s="199" t="s">
        <v>457</v>
      </c>
      <c r="K48" s="199" t="s">
        <v>450</v>
      </c>
      <c r="L48" s="199" t="s">
        <v>458</v>
      </c>
      <c r="M48" s="380"/>
      <c r="N48" s="203" t="s">
        <v>548</v>
      </c>
      <c r="O48" s="203"/>
    </row>
    <row r="49" spans="1:14" ht="408.6" customHeight="1">
      <c r="A49" s="426" t="s">
        <v>318</v>
      </c>
      <c r="B49" s="297" t="s">
        <v>558</v>
      </c>
      <c r="C49" s="299" t="s">
        <v>294</v>
      </c>
      <c r="D49" s="197" t="s">
        <v>559</v>
      </c>
      <c r="E49" s="299" t="s">
        <v>137</v>
      </c>
      <c r="F49" s="301" t="s">
        <v>64</v>
      </c>
      <c r="G49" s="297" t="s">
        <v>1</v>
      </c>
      <c r="H49" s="301" t="s">
        <v>154</v>
      </c>
      <c r="I49" s="84" t="s">
        <v>560</v>
      </c>
      <c r="J49" s="50" t="s">
        <v>549</v>
      </c>
      <c r="K49" s="50" t="s">
        <v>376</v>
      </c>
      <c r="L49" s="89" t="s">
        <v>550</v>
      </c>
      <c r="M49" s="298" t="s">
        <v>277</v>
      </c>
    </row>
    <row r="50" spans="1:14" ht="103.8" customHeight="1">
      <c r="A50" s="426"/>
      <c r="B50" s="298"/>
      <c r="C50" s="300"/>
      <c r="D50" s="96" t="s">
        <v>320</v>
      </c>
      <c r="E50" s="300"/>
      <c r="F50" s="302"/>
      <c r="G50" s="298"/>
      <c r="H50" s="302"/>
      <c r="I50" s="81" t="s">
        <v>561</v>
      </c>
      <c r="J50" s="54" t="s">
        <v>551</v>
      </c>
      <c r="K50" s="54" t="s">
        <v>552</v>
      </c>
      <c r="L50" s="82" t="s">
        <v>553</v>
      </c>
      <c r="M50" s="298"/>
    </row>
    <row r="51" spans="1:14" ht="100.2" customHeight="1">
      <c r="A51" s="426"/>
      <c r="B51" s="298"/>
      <c r="C51" s="300"/>
      <c r="D51" s="94" t="s">
        <v>386</v>
      </c>
      <c r="E51" s="300"/>
      <c r="F51" s="302"/>
      <c r="G51" s="298"/>
      <c r="H51" s="352"/>
      <c r="I51" s="81" t="s">
        <v>562</v>
      </c>
      <c r="J51" s="54" t="s">
        <v>554</v>
      </c>
      <c r="K51" s="54" t="s">
        <v>555</v>
      </c>
      <c r="L51" s="82" t="s">
        <v>556</v>
      </c>
      <c r="M51" s="298"/>
    </row>
    <row r="52" spans="1:14" ht="104.4" customHeight="1" thickBot="1">
      <c r="A52" s="426"/>
      <c r="B52" s="298"/>
      <c r="C52" s="300"/>
      <c r="D52" s="97"/>
      <c r="E52" s="300"/>
      <c r="F52" s="302"/>
      <c r="G52" s="303"/>
      <c r="H52" s="57" t="s">
        <v>157</v>
      </c>
      <c r="I52" s="58" t="s">
        <v>563</v>
      </c>
      <c r="J52" s="59" t="s">
        <v>557</v>
      </c>
      <c r="K52" s="54" t="s">
        <v>555</v>
      </c>
      <c r="L52" s="82" t="s">
        <v>556</v>
      </c>
      <c r="M52" s="298"/>
    </row>
    <row r="53" spans="1:14" ht="76.2" customHeight="1" thickBot="1">
      <c r="A53" s="295" t="s">
        <v>564</v>
      </c>
      <c r="B53" s="297" t="s">
        <v>244</v>
      </c>
      <c r="C53" s="299" t="s">
        <v>153</v>
      </c>
      <c r="D53" s="78" t="s">
        <v>245</v>
      </c>
      <c r="E53" s="299" t="s">
        <v>139</v>
      </c>
      <c r="F53" s="301" t="s">
        <v>65</v>
      </c>
      <c r="G53" s="299" t="s">
        <v>0</v>
      </c>
      <c r="H53" s="344" t="s">
        <v>154</v>
      </c>
      <c r="I53" s="50" t="s">
        <v>246</v>
      </c>
      <c r="J53" s="50" t="s">
        <v>215</v>
      </c>
      <c r="K53" s="50" t="s">
        <v>209</v>
      </c>
      <c r="L53" s="89" t="s">
        <v>211</v>
      </c>
      <c r="M53" s="346" t="s">
        <v>214</v>
      </c>
      <c r="N53" s="208" t="s">
        <v>565</v>
      </c>
    </row>
    <row r="54" spans="1:14" ht="65.400000000000006" customHeight="1">
      <c r="A54" s="296"/>
      <c r="B54" s="298"/>
      <c r="C54" s="300"/>
      <c r="D54" s="79" t="s">
        <v>247</v>
      </c>
      <c r="E54" s="300"/>
      <c r="F54" s="302"/>
      <c r="G54" s="300"/>
      <c r="H54" s="345"/>
      <c r="I54" s="54" t="s">
        <v>248</v>
      </c>
      <c r="J54" s="54" t="s">
        <v>213</v>
      </c>
      <c r="K54" s="50" t="s">
        <v>209</v>
      </c>
      <c r="L54" s="82" t="s">
        <v>211</v>
      </c>
      <c r="M54" s="347"/>
      <c r="N54" s="208" t="s">
        <v>566</v>
      </c>
    </row>
    <row r="55" spans="1:14" ht="62.4" customHeight="1">
      <c r="A55" s="296"/>
      <c r="B55" s="298"/>
      <c r="C55" s="300"/>
      <c r="D55" s="79" t="s">
        <v>249</v>
      </c>
      <c r="E55" s="300"/>
      <c r="F55" s="302"/>
      <c r="G55" s="300"/>
      <c r="H55" s="336"/>
      <c r="I55" s="54" t="s">
        <v>250</v>
      </c>
      <c r="J55" s="54" t="s">
        <v>212</v>
      </c>
      <c r="K55" s="54" t="s">
        <v>209</v>
      </c>
      <c r="L55" s="82" t="s">
        <v>211</v>
      </c>
      <c r="M55" s="347"/>
      <c r="N55" s="208" t="s">
        <v>567</v>
      </c>
    </row>
    <row r="56" spans="1:14" ht="71.400000000000006" customHeight="1" thickBot="1">
      <c r="A56" s="340"/>
      <c r="B56" s="341"/>
      <c r="C56" s="342"/>
      <c r="D56" s="90"/>
      <c r="E56" s="342"/>
      <c r="F56" s="343"/>
      <c r="G56" s="342"/>
      <c r="H56" s="91" t="s">
        <v>157</v>
      </c>
      <c r="I56" s="207" t="s">
        <v>251</v>
      </c>
      <c r="J56" s="93" t="s">
        <v>210</v>
      </c>
      <c r="K56" s="93" t="s">
        <v>209</v>
      </c>
      <c r="L56" s="93"/>
      <c r="M56" s="348"/>
      <c r="N56" s="209" t="s">
        <v>568</v>
      </c>
    </row>
    <row r="57" spans="1:14" ht="108" customHeight="1" thickBot="1">
      <c r="A57" s="295" t="s">
        <v>584</v>
      </c>
      <c r="B57" s="455" t="s">
        <v>580</v>
      </c>
      <c r="C57" s="456" t="s">
        <v>583</v>
      </c>
      <c r="D57" s="210" t="s">
        <v>585</v>
      </c>
      <c r="E57" s="458" t="s">
        <v>137</v>
      </c>
      <c r="F57" s="459" t="s">
        <v>65</v>
      </c>
      <c r="G57" s="456" t="s">
        <v>0</v>
      </c>
      <c r="H57" s="459" t="s">
        <v>159</v>
      </c>
      <c r="I57" s="225" t="s">
        <v>593</v>
      </c>
      <c r="J57" s="211" t="s">
        <v>569</v>
      </c>
      <c r="K57" s="218" t="s">
        <v>450</v>
      </c>
      <c r="L57" s="218" t="s">
        <v>570</v>
      </c>
      <c r="M57" s="460" t="s">
        <v>571</v>
      </c>
    </row>
    <row r="58" spans="1:14" ht="39" customHeight="1">
      <c r="A58" s="296"/>
      <c r="B58" s="441"/>
      <c r="C58" s="457"/>
      <c r="D58" s="462" t="s">
        <v>586</v>
      </c>
      <c r="E58" s="443"/>
      <c r="F58" s="448"/>
      <c r="G58" s="457"/>
      <c r="H58" s="448"/>
      <c r="I58" s="465" t="s">
        <v>594</v>
      </c>
      <c r="J58" s="467" t="s">
        <v>569</v>
      </c>
      <c r="K58" s="469" t="s">
        <v>450</v>
      </c>
      <c r="L58" s="469" t="s">
        <v>570</v>
      </c>
      <c r="M58" s="453"/>
    </row>
    <row r="59" spans="1:14" ht="36" customHeight="1">
      <c r="A59" s="296"/>
      <c r="B59" s="441"/>
      <c r="C59" s="457"/>
      <c r="D59" s="463"/>
      <c r="E59" s="443"/>
      <c r="F59" s="448"/>
      <c r="G59" s="457"/>
      <c r="H59" s="450"/>
      <c r="I59" s="466"/>
      <c r="J59" s="468"/>
      <c r="K59" s="468"/>
      <c r="L59" s="468"/>
      <c r="M59" s="461"/>
    </row>
    <row r="60" spans="1:14" ht="49.8" customHeight="1" thickBot="1">
      <c r="A60" s="296"/>
      <c r="B60" s="441"/>
      <c r="C60" s="457"/>
      <c r="D60" s="464"/>
      <c r="E60" s="443"/>
      <c r="F60" s="448"/>
      <c r="G60" s="440"/>
      <c r="H60" s="216" t="s">
        <v>157</v>
      </c>
      <c r="I60" s="226" t="s">
        <v>595</v>
      </c>
      <c r="J60" s="217"/>
      <c r="K60" s="218"/>
      <c r="L60" s="218"/>
      <c r="M60" s="215"/>
    </row>
    <row r="61" spans="1:14" ht="58.8" customHeight="1">
      <c r="A61" s="296"/>
      <c r="B61" s="441" t="s">
        <v>581</v>
      </c>
      <c r="C61" s="443" t="s">
        <v>153</v>
      </c>
      <c r="D61" s="212" t="s">
        <v>587</v>
      </c>
      <c r="E61" s="470" t="s">
        <v>136</v>
      </c>
      <c r="F61" s="450" t="s">
        <v>64</v>
      </c>
      <c r="G61" s="470" t="s">
        <v>1</v>
      </c>
      <c r="H61" s="450" t="s">
        <v>159</v>
      </c>
      <c r="I61" s="214" t="s">
        <v>596</v>
      </c>
      <c r="J61" s="211" t="s">
        <v>569</v>
      </c>
      <c r="K61" s="218" t="s">
        <v>450</v>
      </c>
      <c r="L61" s="218" t="s">
        <v>570</v>
      </c>
      <c r="M61" s="440" t="s">
        <v>571</v>
      </c>
    </row>
    <row r="62" spans="1:14" ht="99" customHeight="1">
      <c r="A62" s="296"/>
      <c r="B62" s="441"/>
      <c r="C62" s="443"/>
      <c r="D62" s="212" t="s">
        <v>588</v>
      </c>
      <c r="E62" s="471"/>
      <c r="F62" s="451"/>
      <c r="G62" s="471"/>
      <c r="H62" s="451"/>
      <c r="I62" s="226" t="s">
        <v>597</v>
      </c>
      <c r="J62" s="218" t="s">
        <v>572</v>
      </c>
      <c r="K62" s="218" t="s">
        <v>573</v>
      </c>
      <c r="L62" s="218" t="s">
        <v>194</v>
      </c>
      <c r="M62" s="440"/>
    </row>
    <row r="63" spans="1:14" ht="55.2" customHeight="1">
      <c r="A63" s="296"/>
      <c r="B63" s="441"/>
      <c r="C63" s="443"/>
      <c r="D63" s="212" t="s">
        <v>589</v>
      </c>
      <c r="E63" s="472"/>
      <c r="F63" s="473"/>
      <c r="G63" s="472"/>
      <c r="H63" s="473"/>
      <c r="I63" s="226" t="s">
        <v>598</v>
      </c>
      <c r="J63" s="218" t="s">
        <v>574</v>
      </c>
      <c r="K63" s="218" t="s">
        <v>450</v>
      </c>
      <c r="L63" s="218" t="s">
        <v>156</v>
      </c>
      <c r="M63" s="440"/>
    </row>
    <row r="64" spans="1:14" ht="45.6" customHeight="1">
      <c r="A64" s="296"/>
      <c r="B64" s="441"/>
      <c r="C64" s="443"/>
      <c r="D64" s="218"/>
      <c r="E64" s="219"/>
      <c r="F64" s="220"/>
      <c r="G64" s="219"/>
      <c r="H64" s="216" t="s">
        <v>157</v>
      </c>
      <c r="I64" s="226" t="s">
        <v>595</v>
      </c>
      <c r="J64" s="218" t="s">
        <v>575</v>
      </c>
      <c r="K64" s="218" t="s">
        <v>450</v>
      </c>
      <c r="L64" s="218"/>
      <c r="M64" s="440"/>
    </row>
    <row r="65" spans="1:15" ht="89.4" customHeight="1">
      <c r="A65" s="296"/>
      <c r="B65" s="441" t="s">
        <v>582</v>
      </c>
      <c r="C65" s="443" t="s">
        <v>153</v>
      </c>
      <c r="D65" s="212" t="s">
        <v>590</v>
      </c>
      <c r="E65" s="443" t="s">
        <v>138</v>
      </c>
      <c r="F65" s="448" t="s">
        <v>65</v>
      </c>
      <c r="G65" s="443" t="s">
        <v>0</v>
      </c>
      <c r="H65" s="450" t="s">
        <v>154</v>
      </c>
      <c r="I65" s="226" t="s">
        <v>599</v>
      </c>
      <c r="J65" s="224" t="s">
        <v>574</v>
      </c>
      <c r="K65" s="218" t="s">
        <v>450</v>
      </c>
      <c r="L65" s="218" t="s">
        <v>156</v>
      </c>
      <c r="M65" s="452" t="s">
        <v>164</v>
      </c>
    </row>
    <row r="66" spans="1:15" ht="97.8" customHeight="1">
      <c r="A66" s="296"/>
      <c r="B66" s="441"/>
      <c r="C66" s="443"/>
      <c r="D66" s="212" t="s">
        <v>591</v>
      </c>
      <c r="E66" s="443"/>
      <c r="F66" s="448"/>
      <c r="G66" s="443"/>
      <c r="H66" s="451"/>
      <c r="I66" s="226" t="s">
        <v>600</v>
      </c>
      <c r="J66" s="218" t="s">
        <v>576</v>
      </c>
      <c r="K66" s="218" t="s">
        <v>450</v>
      </c>
      <c r="L66" s="218" t="s">
        <v>577</v>
      </c>
      <c r="M66" s="453"/>
    </row>
    <row r="67" spans="1:15" ht="66" customHeight="1">
      <c r="A67" s="296"/>
      <c r="B67" s="441"/>
      <c r="C67" s="443"/>
      <c r="D67" s="212" t="s">
        <v>592</v>
      </c>
      <c r="E67" s="443"/>
      <c r="F67" s="448"/>
      <c r="G67" s="443"/>
      <c r="H67" s="451"/>
      <c r="I67" s="226" t="s">
        <v>601</v>
      </c>
      <c r="J67" s="218" t="s">
        <v>578</v>
      </c>
      <c r="K67" s="218" t="s">
        <v>450</v>
      </c>
      <c r="L67" s="218" t="s">
        <v>577</v>
      </c>
      <c r="M67" s="453"/>
    </row>
    <row r="68" spans="1:15" ht="72.599999999999994" customHeight="1" thickBot="1">
      <c r="A68" s="340"/>
      <c r="B68" s="442"/>
      <c r="C68" s="443"/>
      <c r="D68" s="221"/>
      <c r="E68" s="444"/>
      <c r="F68" s="449"/>
      <c r="G68" s="444"/>
      <c r="H68" s="222" t="s">
        <v>157</v>
      </c>
      <c r="I68" s="227" t="s">
        <v>595</v>
      </c>
      <c r="J68" s="223" t="s">
        <v>579</v>
      </c>
      <c r="K68" s="213" t="s">
        <v>450</v>
      </c>
      <c r="L68" s="223"/>
      <c r="M68" s="454"/>
    </row>
    <row r="69" spans="1:15" ht="131.4" customHeight="1">
      <c r="A69" s="476" t="s">
        <v>606</v>
      </c>
      <c r="B69" s="298" t="s">
        <v>252</v>
      </c>
      <c r="C69" s="204" t="s">
        <v>153</v>
      </c>
      <c r="D69" s="53" t="s">
        <v>423</v>
      </c>
      <c r="E69" s="53" t="s">
        <v>136</v>
      </c>
      <c r="F69" s="53" t="s">
        <v>64</v>
      </c>
      <c r="G69" s="53" t="s">
        <v>1</v>
      </c>
      <c r="H69" s="290" t="s">
        <v>159</v>
      </c>
      <c r="I69" s="205" t="s">
        <v>426</v>
      </c>
      <c r="J69" s="53" t="s">
        <v>412</v>
      </c>
      <c r="K69" s="292" t="s">
        <v>175</v>
      </c>
      <c r="L69" s="82" t="s">
        <v>602</v>
      </c>
      <c r="M69" s="292" t="s">
        <v>286</v>
      </c>
      <c r="N69" s="154" t="s">
        <v>609</v>
      </c>
    </row>
    <row r="70" spans="1:15" ht="56.4" customHeight="1">
      <c r="A70" s="477"/>
      <c r="B70" s="298"/>
      <c r="C70" s="300" t="s">
        <v>153</v>
      </c>
      <c r="D70" s="53" t="s">
        <v>607</v>
      </c>
      <c r="E70" s="300" t="s">
        <v>136</v>
      </c>
      <c r="F70" s="302" t="s">
        <v>64</v>
      </c>
      <c r="G70" s="298" t="s">
        <v>1</v>
      </c>
      <c r="H70" s="307"/>
      <c r="I70" s="54" t="s">
        <v>427</v>
      </c>
      <c r="J70" s="228" t="s">
        <v>414</v>
      </c>
      <c r="K70" s="333"/>
      <c r="L70" s="82" t="s">
        <v>603</v>
      </c>
      <c r="M70" s="333"/>
      <c r="N70" s="152" t="s">
        <v>610</v>
      </c>
    </row>
    <row r="71" spans="1:15" ht="69" customHeight="1">
      <c r="A71" s="477"/>
      <c r="B71" s="298"/>
      <c r="C71" s="300"/>
      <c r="D71" s="298" t="s">
        <v>253</v>
      </c>
      <c r="E71" s="300"/>
      <c r="F71" s="302"/>
      <c r="G71" s="298"/>
      <c r="H71" s="307"/>
      <c r="I71" s="230" t="s">
        <v>428</v>
      </c>
      <c r="J71" s="53" t="s">
        <v>416</v>
      </c>
      <c r="K71" s="478"/>
      <c r="L71" s="290" t="s">
        <v>602</v>
      </c>
      <c r="M71" s="333"/>
      <c r="N71" s="474" t="s">
        <v>611</v>
      </c>
    </row>
    <row r="72" spans="1:15" ht="66" customHeight="1">
      <c r="A72" s="477"/>
      <c r="B72" s="298"/>
      <c r="C72" s="300"/>
      <c r="D72" s="298"/>
      <c r="E72" s="300"/>
      <c r="F72" s="302"/>
      <c r="G72" s="298"/>
      <c r="H72" s="307"/>
      <c r="I72" s="54" t="s">
        <v>429</v>
      </c>
      <c r="J72" s="228" t="s">
        <v>418</v>
      </c>
      <c r="K72" s="333"/>
      <c r="L72" s="291"/>
      <c r="M72" s="333"/>
      <c r="N72" s="475"/>
    </row>
    <row r="73" spans="1:15" ht="105" customHeight="1">
      <c r="A73" s="477"/>
      <c r="B73" s="298"/>
      <c r="C73" s="300"/>
      <c r="D73" s="298" t="s">
        <v>608</v>
      </c>
      <c r="E73" s="300"/>
      <c r="F73" s="302"/>
      <c r="G73" s="298"/>
      <c r="H73" s="307"/>
      <c r="I73" s="231" t="s">
        <v>430</v>
      </c>
      <c r="J73" s="54" t="s">
        <v>418</v>
      </c>
      <c r="K73" s="333"/>
      <c r="L73" s="305" t="s">
        <v>419</v>
      </c>
      <c r="M73" s="333"/>
      <c r="N73" s="233"/>
    </row>
    <row r="74" spans="1:15" ht="86.4" customHeight="1">
      <c r="A74" s="477"/>
      <c r="B74" s="298"/>
      <c r="C74" s="300"/>
      <c r="D74" s="298"/>
      <c r="E74" s="300"/>
      <c r="F74" s="302"/>
      <c r="G74" s="298"/>
      <c r="H74" s="291"/>
      <c r="I74" s="231" t="s">
        <v>431</v>
      </c>
      <c r="J74" s="54" t="s">
        <v>418</v>
      </c>
      <c r="K74" s="333"/>
      <c r="L74" s="305"/>
      <c r="M74" s="293"/>
      <c r="N74" s="234"/>
    </row>
    <row r="75" spans="1:15" ht="71.400000000000006" customHeight="1">
      <c r="A75" s="477"/>
      <c r="B75" s="298"/>
      <c r="C75" s="300"/>
      <c r="D75" s="53"/>
      <c r="E75" s="300"/>
      <c r="F75" s="302"/>
      <c r="G75" s="298"/>
      <c r="H75" s="57" t="s">
        <v>157</v>
      </c>
      <c r="I75" s="232" t="s">
        <v>432</v>
      </c>
      <c r="J75" s="54" t="s">
        <v>188</v>
      </c>
      <c r="K75" s="293"/>
      <c r="L75" s="54" t="s">
        <v>176</v>
      </c>
      <c r="M75" s="79"/>
      <c r="N75" s="235" t="s">
        <v>612</v>
      </c>
    </row>
    <row r="76" spans="1:15" ht="52.8" customHeight="1">
      <c r="A76" s="477"/>
      <c r="B76" s="292" t="s">
        <v>254</v>
      </c>
      <c r="C76" s="300" t="s">
        <v>153</v>
      </c>
      <c r="D76" s="53" t="s">
        <v>255</v>
      </c>
      <c r="E76" s="300" t="s">
        <v>136</v>
      </c>
      <c r="F76" s="302" t="s">
        <v>64</v>
      </c>
      <c r="G76" s="300" t="s">
        <v>1</v>
      </c>
      <c r="H76" s="305" t="s">
        <v>159</v>
      </c>
      <c r="I76" s="54" t="s">
        <v>289</v>
      </c>
      <c r="J76" s="54" t="s">
        <v>216</v>
      </c>
      <c r="K76" s="305" t="s">
        <v>177</v>
      </c>
      <c r="L76" s="54" t="s">
        <v>604</v>
      </c>
      <c r="M76" s="479" t="s">
        <v>287</v>
      </c>
      <c r="N76" s="152" t="s">
        <v>613</v>
      </c>
    </row>
    <row r="77" spans="1:15" ht="100.8" customHeight="1">
      <c r="A77" s="477"/>
      <c r="B77" s="333"/>
      <c r="C77" s="300"/>
      <c r="D77" s="53" t="s">
        <v>256</v>
      </c>
      <c r="E77" s="300"/>
      <c r="F77" s="302"/>
      <c r="G77" s="300"/>
      <c r="H77" s="305"/>
      <c r="I77" s="54" t="s">
        <v>433</v>
      </c>
      <c r="J77" s="54" t="s">
        <v>421</v>
      </c>
      <c r="K77" s="305"/>
      <c r="L77" s="82" t="s">
        <v>605</v>
      </c>
      <c r="M77" s="479"/>
      <c r="N77" s="236" t="s">
        <v>614</v>
      </c>
    </row>
    <row r="78" spans="1:15" ht="102" customHeight="1" thickBot="1">
      <c r="A78" s="477"/>
      <c r="B78" s="293"/>
      <c r="C78" s="300"/>
      <c r="D78" s="53">
        <f>[5]DESCRIPCION!D75</f>
        <v>0</v>
      </c>
      <c r="E78" s="300"/>
      <c r="F78" s="302"/>
      <c r="G78" s="300"/>
      <c r="H78" s="57" t="s">
        <v>157</v>
      </c>
      <c r="I78" s="232" t="s">
        <v>432</v>
      </c>
      <c r="J78" s="54" t="s">
        <v>288</v>
      </c>
      <c r="K78" s="305"/>
      <c r="L78" s="54" t="s">
        <v>176</v>
      </c>
      <c r="M78" s="229"/>
      <c r="N78" s="149" t="s">
        <v>615</v>
      </c>
    </row>
    <row r="79" spans="1:15" ht="77.400000000000006" customHeight="1">
      <c r="A79" s="426" t="s">
        <v>541</v>
      </c>
      <c r="B79" s="482" t="s">
        <v>222</v>
      </c>
      <c r="C79" s="285" t="s">
        <v>153</v>
      </c>
      <c r="D79" s="284" t="s">
        <v>223</v>
      </c>
      <c r="E79" s="285" t="s">
        <v>137</v>
      </c>
      <c r="F79" s="285" t="s">
        <v>64</v>
      </c>
      <c r="G79" s="284" t="s">
        <v>1</v>
      </c>
      <c r="H79" s="285" t="s">
        <v>159</v>
      </c>
      <c r="I79" s="66" t="s">
        <v>224</v>
      </c>
      <c r="J79" s="66" t="s">
        <v>323</v>
      </c>
      <c r="K79" s="284" t="s">
        <v>155</v>
      </c>
      <c r="L79" s="66" t="s">
        <v>192</v>
      </c>
      <c r="M79" s="480" t="s">
        <v>324</v>
      </c>
      <c r="N79" s="196" t="s">
        <v>542</v>
      </c>
      <c r="O79" s="481">
        <v>1</v>
      </c>
    </row>
    <row r="80" spans="1:15" ht="98.4" customHeight="1">
      <c r="A80" s="426"/>
      <c r="B80" s="483"/>
      <c r="C80" s="255"/>
      <c r="D80" s="256"/>
      <c r="E80" s="255"/>
      <c r="F80" s="255"/>
      <c r="G80" s="255"/>
      <c r="H80" s="255"/>
      <c r="I80" s="308" t="s">
        <v>325</v>
      </c>
      <c r="J80" s="308" t="s">
        <v>304</v>
      </c>
      <c r="K80" s="255"/>
      <c r="L80" s="308" t="s">
        <v>192</v>
      </c>
      <c r="M80" s="262"/>
      <c r="N80" s="379" t="s">
        <v>543</v>
      </c>
      <c r="O80" s="255"/>
    </row>
    <row r="81" spans="1:15" ht="84.6" customHeight="1">
      <c r="A81" s="426"/>
      <c r="B81" s="483"/>
      <c r="C81" s="255"/>
      <c r="D81" s="308" t="s">
        <v>225</v>
      </c>
      <c r="E81" s="255"/>
      <c r="F81" s="255"/>
      <c r="G81" s="255"/>
      <c r="H81" s="256"/>
      <c r="I81" s="405"/>
      <c r="J81" s="256"/>
      <c r="K81" s="255"/>
      <c r="L81" s="256"/>
      <c r="M81" s="262"/>
      <c r="N81" s="256"/>
      <c r="O81" s="255"/>
    </row>
    <row r="82" spans="1:15" ht="48.6" customHeight="1">
      <c r="A82" s="426"/>
      <c r="B82" s="260"/>
      <c r="C82" s="256"/>
      <c r="D82" s="256"/>
      <c r="E82" s="256"/>
      <c r="F82" s="256"/>
      <c r="G82" s="256"/>
      <c r="H82" s="71" t="s">
        <v>157</v>
      </c>
      <c r="I82" s="146" t="s">
        <v>183</v>
      </c>
      <c r="J82" s="73" t="s">
        <v>184</v>
      </c>
      <c r="K82" s="256"/>
      <c r="L82" s="69" t="s">
        <v>158</v>
      </c>
      <c r="M82" s="259"/>
      <c r="N82" s="69" t="s">
        <v>544</v>
      </c>
      <c r="O82" s="256"/>
    </row>
  </sheetData>
  <mergeCells count="186">
    <mergeCell ref="M79:M82"/>
    <mergeCell ref="O79:O82"/>
    <mergeCell ref="I80:I81"/>
    <mergeCell ref="J80:J81"/>
    <mergeCell ref="L80:L81"/>
    <mergeCell ref="N80:N81"/>
    <mergeCell ref="D81:D82"/>
    <mergeCell ref="A79:A82"/>
    <mergeCell ref="B79:B82"/>
    <mergeCell ref="C79:C82"/>
    <mergeCell ref="D79:D80"/>
    <mergeCell ref="E79:E82"/>
    <mergeCell ref="F79:F82"/>
    <mergeCell ref="G79:G82"/>
    <mergeCell ref="H79:H81"/>
    <mergeCell ref="K79:K82"/>
    <mergeCell ref="N71:N72"/>
    <mergeCell ref="A69:A78"/>
    <mergeCell ref="B69:B75"/>
    <mergeCell ref="H69:H74"/>
    <mergeCell ref="K69:K75"/>
    <mergeCell ref="M69:M74"/>
    <mergeCell ref="C70:C75"/>
    <mergeCell ref="E70:E75"/>
    <mergeCell ref="F70:F75"/>
    <mergeCell ref="G70:G75"/>
    <mergeCell ref="D71:D72"/>
    <mergeCell ref="L71:L72"/>
    <mergeCell ref="D73:D74"/>
    <mergeCell ref="L73:L74"/>
    <mergeCell ref="B76:B78"/>
    <mergeCell ref="C76:C78"/>
    <mergeCell ref="E76:E78"/>
    <mergeCell ref="F76:F78"/>
    <mergeCell ref="G76:G78"/>
    <mergeCell ref="H76:H77"/>
    <mergeCell ref="K76:K78"/>
    <mergeCell ref="M76:M77"/>
    <mergeCell ref="F65:F68"/>
    <mergeCell ref="G65:G68"/>
    <mergeCell ref="H65:H67"/>
    <mergeCell ref="M65:M68"/>
    <mergeCell ref="M53:M56"/>
    <mergeCell ref="A57:A68"/>
    <mergeCell ref="B57:B60"/>
    <mergeCell ref="C57:C60"/>
    <mergeCell ref="E57:E60"/>
    <mergeCell ref="F57:F60"/>
    <mergeCell ref="G57:G60"/>
    <mergeCell ref="H57:H59"/>
    <mergeCell ref="M57:M59"/>
    <mergeCell ref="D58:D60"/>
    <mergeCell ref="I58:I59"/>
    <mergeCell ref="J58:J59"/>
    <mergeCell ref="K58:K59"/>
    <mergeCell ref="L58:L59"/>
    <mergeCell ref="B61:B64"/>
    <mergeCell ref="C61:C64"/>
    <mergeCell ref="E61:E63"/>
    <mergeCell ref="F61:F63"/>
    <mergeCell ref="G61:G63"/>
    <mergeCell ref="H61:H63"/>
    <mergeCell ref="M61:M64"/>
    <mergeCell ref="B65:B68"/>
    <mergeCell ref="C65:C68"/>
    <mergeCell ref="E65:E68"/>
    <mergeCell ref="F39:F40"/>
    <mergeCell ref="G39:G40"/>
    <mergeCell ref="H39:H40"/>
    <mergeCell ref="A53:A56"/>
    <mergeCell ref="B53:B56"/>
    <mergeCell ref="C53:C56"/>
    <mergeCell ref="E53:E56"/>
    <mergeCell ref="F53:F56"/>
    <mergeCell ref="G53:G56"/>
    <mergeCell ref="H53:H55"/>
    <mergeCell ref="A42:A45"/>
    <mergeCell ref="B42:B45"/>
    <mergeCell ref="C42:C45"/>
    <mergeCell ref="D42:D43"/>
    <mergeCell ref="E42:E45"/>
    <mergeCell ref="F42:F45"/>
    <mergeCell ref="G42:G45"/>
    <mergeCell ref="H42:H44"/>
    <mergeCell ref="D44:D45"/>
    <mergeCell ref="A49:A52"/>
    <mergeCell ref="O25:O28"/>
    <mergeCell ref="O30:O31"/>
    <mergeCell ref="C25:C29"/>
    <mergeCell ref="E25:E28"/>
    <mergeCell ref="F25:F28"/>
    <mergeCell ref="G25:G28"/>
    <mergeCell ref="H25:H27"/>
    <mergeCell ref="M25:M28"/>
    <mergeCell ref="M30:M32"/>
    <mergeCell ref="C30:C32"/>
    <mergeCell ref="E30:E32"/>
    <mergeCell ref="F30:F32"/>
    <mergeCell ref="G30:G32"/>
    <mergeCell ref="H30:H31"/>
    <mergeCell ref="A1:A4"/>
    <mergeCell ref="B1:I2"/>
    <mergeCell ref="J1:L1"/>
    <mergeCell ref="M1:M4"/>
    <mergeCell ref="J2:L2"/>
    <mergeCell ref="B3:I4"/>
    <mergeCell ref="J3:L3"/>
    <mergeCell ref="J4:L4"/>
    <mergeCell ref="D11:D12"/>
    <mergeCell ref="A10:A16"/>
    <mergeCell ref="B10:B12"/>
    <mergeCell ref="C10:C12"/>
    <mergeCell ref="E10:E12"/>
    <mergeCell ref="B13:B16"/>
    <mergeCell ref="C13:C16"/>
    <mergeCell ref="E13:E16"/>
    <mergeCell ref="A5:M5"/>
    <mergeCell ref="B6:M6"/>
    <mergeCell ref="B7:M7"/>
    <mergeCell ref="A8:M8"/>
    <mergeCell ref="F10:F12"/>
    <mergeCell ref="G10:G12"/>
    <mergeCell ref="H10:H11"/>
    <mergeCell ref="M10:M12"/>
    <mergeCell ref="F13:F16"/>
    <mergeCell ref="G13:G16"/>
    <mergeCell ref="H13:H15"/>
    <mergeCell ref="M13:M16"/>
    <mergeCell ref="D15:D16"/>
    <mergeCell ref="A25:A32"/>
    <mergeCell ref="B25:B29"/>
    <mergeCell ref="M33:M38"/>
    <mergeCell ref="K42:K45"/>
    <mergeCell ref="M42:M45"/>
    <mergeCell ref="I43:I44"/>
    <mergeCell ref="J43:J44"/>
    <mergeCell ref="L43:L44"/>
    <mergeCell ref="B30:B32"/>
    <mergeCell ref="M17:M21"/>
    <mergeCell ref="M22:M24"/>
    <mergeCell ref="A39:A41"/>
    <mergeCell ref="B39:B41"/>
    <mergeCell ref="C39:C41"/>
    <mergeCell ref="E39:E40"/>
    <mergeCell ref="A17:A21"/>
    <mergeCell ref="B17:B21"/>
    <mergeCell ref="C17:C21"/>
    <mergeCell ref="E17:E21"/>
    <mergeCell ref="F17:F21"/>
    <mergeCell ref="G17:G21"/>
    <mergeCell ref="H17:H20"/>
    <mergeCell ref="A22:A24"/>
    <mergeCell ref="B22:B24"/>
    <mergeCell ref="C22:C24"/>
    <mergeCell ref="E22:E24"/>
    <mergeCell ref="F22:F24"/>
    <mergeCell ref="G22:G24"/>
    <mergeCell ref="H22:H23"/>
    <mergeCell ref="N34:N36"/>
    <mergeCell ref="A33:A38"/>
    <mergeCell ref="B33:B38"/>
    <mergeCell ref="C33:C38"/>
    <mergeCell ref="E33:E38"/>
    <mergeCell ref="F33:F38"/>
    <mergeCell ref="G33:G38"/>
    <mergeCell ref="H33:H37"/>
    <mergeCell ref="K33:K37"/>
    <mergeCell ref="L33:L37"/>
    <mergeCell ref="I34:I36"/>
    <mergeCell ref="J34:J37"/>
    <mergeCell ref="B49:B52"/>
    <mergeCell ref="C49:C52"/>
    <mergeCell ref="E49:E52"/>
    <mergeCell ref="F49:F52"/>
    <mergeCell ref="G49:G52"/>
    <mergeCell ref="H49:H51"/>
    <mergeCell ref="M49:M52"/>
    <mergeCell ref="N43:N44"/>
    <mergeCell ref="A46:A48"/>
    <mergeCell ref="B46:B48"/>
    <mergeCell ref="C46:C48"/>
    <mergeCell ref="E46:E48"/>
    <mergeCell ref="F46:F48"/>
    <mergeCell ref="G46:G48"/>
    <mergeCell ref="H46:H47"/>
    <mergeCell ref="M46:M48"/>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4140625" defaultRowHeight="15" customHeight="1"/>
  <cols>
    <col min="1" max="1" width="27.33203125" customWidth="1"/>
    <col min="2" max="2" width="25.88671875" customWidth="1"/>
    <col min="3" max="3" width="41.44140625" customWidth="1"/>
    <col min="4" max="26" width="10.6640625" customWidth="1"/>
  </cols>
  <sheetData>
    <row r="1" spans="1:3" ht="14.25" customHeight="1">
      <c r="A1" s="1" t="s">
        <v>7</v>
      </c>
      <c r="B1" s="1" t="s">
        <v>8</v>
      </c>
      <c r="C1" s="1" t="s">
        <v>9</v>
      </c>
    </row>
    <row r="2" spans="1:3" ht="14.25" customHeight="1">
      <c r="A2" s="1" t="s">
        <v>10</v>
      </c>
      <c r="B2" s="1" t="s">
        <v>11</v>
      </c>
      <c r="C2" s="1" t="s">
        <v>12</v>
      </c>
    </row>
    <row r="3" spans="1:3" ht="14.25" customHeight="1">
      <c r="A3" s="1" t="s">
        <v>13</v>
      </c>
      <c r="B3" s="1" t="s">
        <v>14</v>
      </c>
      <c r="C3" s="1" t="s">
        <v>15</v>
      </c>
    </row>
    <row r="4" spans="1:3" ht="14.25" customHeight="1">
      <c r="A4" s="1" t="s">
        <v>16</v>
      </c>
      <c r="B4" s="1" t="s">
        <v>17</v>
      </c>
      <c r="C4" s="1" t="s">
        <v>18</v>
      </c>
    </row>
    <row r="5" spans="1:3" ht="14.25" customHeight="1">
      <c r="A5" s="1" t="s">
        <v>19</v>
      </c>
      <c r="B5" s="1" t="s">
        <v>20</v>
      </c>
      <c r="C5" s="1" t="s">
        <v>21</v>
      </c>
    </row>
    <row r="6" spans="1:3" ht="14.25" customHeight="1">
      <c r="A6" s="1" t="s">
        <v>22</v>
      </c>
      <c r="B6" s="1" t="s">
        <v>22</v>
      </c>
      <c r="C6" s="1" t="s">
        <v>22</v>
      </c>
    </row>
    <row r="7" spans="1:3" ht="14.25" customHeight="1">
      <c r="A7" s="1" t="s">
        <v>23</v>
      </c>
      <c r="B7" s="1" t="s">
        <v>24</v>
      </c>
      <c r="C7" s="1" t="s">
        <v>25</v>
      </c>
    </row>
    <row r="8" spans="1:3" ht="14.25" customHeight="1">
      <c r="B8" s="1" t="s">
        <v>26</v>
      </c>
      <c r="C8" s="1" t="s">
        <v>27</v>
      </c>
    </row>
    <row r="9" spans="1:3" ht="14.25" customHeight="1">
      <c r="C9" s="1" t="s">
        <v>28</v>
      </c>
    </row>
    <row r="10" spans="1:3" ht="14.25" customHeight="1">
      <c r="C10" s="1" t="s">
        <v>29</v>
      </c>
    </row>
    <row r="11" spans="1:3" ht="14.25" customHeight="1"/>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D0A6-F8FA-4A90-A4D5-148098E4D897}">
  <sheetPr>
    <tabColor rgb="FFE36C09"/>
  </sheetPr>
  <dimension ref="A1:U31"/>
  <sheetViews>
    <sheetView topLeftCell="A27" zoomScale="40" zoomScaleNormal="40" workbookViewId="0">
      <selection activeCell="C25" sqref="C25:C27"/>
    </sheetView>
  </sheetViews>
  <sheetFormatPr baseColWidth="10" defaultColWidth="14.44140625" defaultRowHeight="15" customHeight="1"/>
  <cols>
    <col min="1" max="1" width="59.44140625" style="42" customWidth="1"/>
    <col min="2" max="2" width="30.33203125" style="43" customWidth="1"/>
    <col min="3" max="3" width="23.88671875" style="42" bestFit="1" customWidth="1"/>
    <col min="4" max="4" width="38.6640625" style="43" customWidth="1"/>
    <col min="5" max="5" width="18.6640625" style="42" bestFit="1" customWidth="1"/>
    <col min="6" max="6" width="15.44140625" style="42" customWidth="1"/>
    <col min="7" max="7" width="18" style="42" bestFit="1" customWidth="1"/>
    <col min="8" max="8" width="28" style="42" bestFit="1" customWidth="1"/>
    <col min="9" max="9" width="68.6640625" style="42" bestFit="1" customWidth="1"/>
    <col min="10" max="10" width="34.33203125" style="42" customWidth="1"/>
    <col min="11" max="11" width="24.44140625" style="42" customWidth="1"/>
    <col min="12" max="12" width="15.21875" style="42" customWidth="1"/>
    <col min="13" max="13" width="32.88671875" style="42" customWidth="1"/>
    <col min="14" max="14" width="52.77734375" style="42" bestFit="1" customWidth="1"/>
    <col min="15" max="15" width="39.33203125" style="42" bestFit="1" customWidth="1"/>
    <col min="16" max="16" width="14.44140625" style="42"/>
    <col min="17" max="17" width="55.88671875" style="42" customWidth="1"/>
    <col min="18" max="16384" width="14.44140625" style="42"/>
  </cols>
  <sheetData>
    <row r="1" spans="1:15" ht="15.75" customHeight="1">
      <c r="A1" s="269"/>
      <c r="B1" s="312" t="s">
        <v>434</v>
      </c>
      <c r="C1" s="313"/>
      <c r="D1" s="313"/>
      <c r="E1" s="313"/>
      <c r="F1" s="313"/>
      <c r="G1" s="313"/>
      <c r="H1" s="313"/>
      <c r="I1" s="314"/>
      <c r="J1" s="318" t="s">
        <v>142</v>
      </c>
      <c r="K1" s="319"/>
      <c r="L1" s="320"/>
      <c r="M1" s="321"/>
    </row>
    <row r="2" spans="1:15" ht="15.75" customHeight="1">
      <c r="A2" s="310"/>
      <c r="B2" s="315"/>
      <c r="C2" s="316"/>
      <c r="D2" s="316"/>
      <c r="E2" s="316"/>
      <c r="F2" s="316"/>
      <c r="G2" s="316"/>
      <c r="H2" s="316"/>
      <c r="I2" s="317"/>
      <c r="J2" s="324" t="s">
        <v>143</v>
      </c>
      <c r="K2" s="325"/>
      <c r="L2" s="326"/>
      <c r="M2" s="322"/>
    </row>
    <row r="3" spans="1:15" ht="15.75" customHeight="1">
      <c r="A3" s="310"/>
      <c r="B3" s="257" t="s">
        <v>144</v>
      </c>
      <c r="C3" s="327"/>
      <c r="D3" s="327"/>
      <c r="E3" s="327"/>
      <c r="F3" s="327"/>
      <c r="G3" s="327"/>
      <c r="H3" s="327"/>
      <c r="I3" s="328"/>
      <c r="J3" s="324" t="s">
        <v>145</v>
      </c>
      <c r="K3" s="325"/>
      <c r="L3" s="326"/>
      <c r="M3" s="322"/>
    </row>
    <row r="4" spans="1:15" ht="15.75" customHeight="1">
      <c r="A4" s="311"/>
      <c r="B4" s="315"/>
      <c r="C4" s="316"/>
      <c r="D4" s="316"/>
      <c r="E4" s="316"/>
      <c r="F4" s="316"/>
      <c r="G4" s="316"/>
      <c r="H4" s="316"/>
      <c r="I4" s="317"/>
      <c r="J4" s="324" t="s">
        <v>146</v>
      </c>
      <c r="K4" s="325"/>
      <c r="L4" s="326"/>
      <c r="M4" s="323"/>
    </row>
    <row r="5" spans="1:15" ht="15" customHeight="1">
      <c r="A5" s="329"/>
      <c r="B5" s="325"/>
      <c r="C5" s="325"/>
      <c r="D5" s="325"/>
      <c r="E5" s="325"/>
      <c r="F5" s="325"/>
      <c r="G5" s="325"/>
      <c r="H5" s="325"/>
      <c r="I5" s="325"/>
      <c r="J5" s="325"/>
      <c r="K5" s="325"/>
      <c r="L5" s="325"/>
      <c r="M5" s="330"/>
    </row>
    <row r="6" spans="1:15" ht="25.2" customHeight="1">
      <c r="A6" s="37" t="s">
        <v>147</v>
      </c>
      <c r="B6" s="427" t="s">
        <v>148</v>
      </c>
      <c r="C6" s="428"/>
      <c r="D6" s="428"/>
      <c r="E6" s="428"/>
      <c r="F6" s="428"/>
      <c r="G6" s="428"/>
      <c r="H6" s="428"/>
      <c r="I6" s="428"/>
      <c r="J6" s="428"/>
      <c r="K6" s="428"/>
      <c r="L6" s="428"/>
      <c r="M6" s="429"/>
    </row>
    <row r="7" spans="1:15" ht="42.75" customHeight="1">
      <c r="A7" s="37" t="s">
        <v>149</v>
      </c>
      <c r="B7" s="324" t="s">
        <v>150</v>
      </c>
      <c r="C7" s="325"/>
      <c r="D7" s="325"/>
      <c r="E7" s="325"/>
      <c r="F7" s="325"/>
      <c r="G7" s="325"/>
      <c r="H7" s="325"/>
      <c r="I7" s="325"/>
      <c r="J7" s="325"/>
      <c r="K7" s="325"/>
      <c r="L7" s="325"/>
      <c r="M7" s="330"/>
    </row>
    <row r="8" spans="1:15" ht="15" customHeight="1" thickBot="1">
      <c r="A8" s="329"/>
      <c r="B8" s="325"/>
      <c r="C8" s="325"/>
      <c r="D8" s="325"/>
      <c r="E8" s="325"/>
      <c r="F8" s="325"/>
      <c r="G8" s="325"/>
      <c r="H8" s="325"/>
      <c r="I8" s="325"/>
      <c r="J8" s="325"/>
      <c r="K8" s="325"/>
      <c r="L8" s="325"/>
      <c r="M8" s="330"/>
    </row>
    <row r="9" spans="1:15" ht="75" customHeight="1" thickBot="1">
      <c r="A9" s="131" t="s">
        <v>151</v>
      </c>
      <c r="B9" s="132" t="s">
        <v>326</v>
      </c>
      <c r="C9" s="132" t="s">
        <v>447</v>
      </c>
      <c r="D9" s="132" t="s">
        <v>152</v>
      </c>
      <c r="E9" s="132" t="s">
        <v>328</v>
      </c>
      <c r="F9" s="132" t="s">
        <v>80</v>
      </c>
      <c r="G9" s="132" t="s">
        <v>329</v>
      </c>
      <c r="H9" s="132" t="s">
        <v>330</v>
      </c>
      <c r="I9" s="133" t="s">
        <v>331</v>
      </c>
      <c r="J9" s="132" t="s">
        <v>332</v>
      </c>
      <c r="K9" s="132" t="s">
        <v>109</v>
      </c>
      <c r="L9" s="132" t="s">
        <v>333</v>
      </c>
      <c r="M9" s="134" t="s">
        <v>334</v>
      </c>
      <c r="N9" s="237" t="s">
        <v>623</v>
      </c>
      <c r="O9" s="238" t="s">
        <v>624</v>
      </c>
    </row>
    <row r="10" spans="1:15" ht="96.6" customHeight="1" thickBot="1">
      <c r="A10" s="282" t="s">
        <v>630</v>
      </c>
      <c r="B10" s="284" t="s">
        <v>355</v>
      </c>
      <c r="C10" s="285" t="s">
        <v>153</v>
      </c>
      <c r="D10" s="66" t="s">
        <v>356</v>
      </c>
      <c r="E10" s="285" t="s">
        <v>136</v>
      </c>
      <c r="F10" s="285" t="s">
        <v>64</v>
      </c>
      <c r="G10" s="284" t="s">
        <v>1</v>
      </c>
      <c r="H10" s="285" t="s">
        <v>154</v>
      </c>
      <c r="I10" s="66" t="s">
        <v>359</v>
      </c>
      <c r="J10" s="66" t="s">
        <v>339</v>
      </c>
      <c r="K10" s="66" t="s">
        <v>340</v>
      </c>
      <c r="L10" s="145">
        <v>45565</v>
      </c>
      <c r="M10" s="308" t="s">
        <v>182</v>
      </c>
      <c r="N10" s="206" t="s">
        <v>616</v>
      </c>
      <c r="O10" s="206" t="s">
        <v>617</v>
      </c>
    </row>
    <row r="11" spans="1:15" ht="60.6" customHeight="1">
      <c r="A11" s="406"/>
      <c r="B11" s="404"/>
      <c r="C11" s="404"/>
      <c r="D11" s="69" t="s">
        <v>357</v>
      </c>
      <c r="E11" s="404"/>
      <c r="F11" s="404"/>
      <c r="G11" s="404"/>
      <c r="H11" s="404"/>
      <c r="I11" s="69" t="s">
        <v>360</v>
      </c>
      <c r="J11" s="69" t="s">
        <v>341</v>
      </c>
      <c r="K11" s="66" t="s">
        <v>342</v>
      </c>
      <c r="L11" s="69" t="s">
        <v>343</v>
      </c>
      <c r="M11" s="404"/>
      <c r="N11" s="53" t="s">
        <v>618</v>
      </c>
      <c r="O11" s="53" t="s">
        <v>619</v>
      </c>
    </row>
    <row r="12" spans="1:15" ht="55.8" customHeight="1">
      <c r="A12" s="406"/>
      <c r="B12" s="404"/>
      <c r="C12" s="404"/>
      <c r="D12" s="69"/>
      <c r="E12" s="404"/>
      <c r="F12" s="404"/>
      <c r="G12" s="404"/>
      <c r="H12" s="404"/>
      <c r="I12" s="129" t="s">
        <v>361</v>
      </c>
      <c r="J12" s="69" t="s">
        <v>344</v>
      </c>
      <c r="K12" s="69" t="s">
        <v>345</v>
      </c>
      <c r="L12" s="69" t="s">
        <v>346</v>
      </c>
      <c r="M12" s="404"/>
      <c r="N12" s="53" t="s">
        <v>620</v>
      </c>
      <c r="O12" s="53" t="s">
        <v>620</v>
      </c>
    </row>
    <row r="13" spans="1:15" ht="65.400000000000006" customHeight="1">
      <c r="A13" s="406"/>
      <c r="B13" s="404"/>
      <c r="C13" s="404"/>
      <c r="D13" s="69" t="s">
        <v>358</v>
      </c>
      <c r="E13" s="404"/>
      <c r="F13" s="404"/>
      <c r="G13" s="404"/>
      <c r="H13" s="405"/>
      <c r="I13" s="129" t="s">
        <v>362</v>
      </c>
      <c r="J13" s="69" t="s">
        <v>347</v>
      </c>
      <c r="K13" s="69" t="s">
        <v>348</v>
      </c>
      <c r="L13" s="69" t="s">
        <v>349</v>
      </c>
      <c r="M13" s="404"/>
      <c r="N13" s="53" t="s">
        <v>621</v>
      </c>
      <c r="O13" s="53" t="s">
        <v>622</v>
      </c>
    </row>
    <row r="14" spans="1:15" ht="57" customHeight="1" thickBot="1">
      <c r="A14" s="425"/>
      <c r="B14" s="405"/>
      <c r="C14" s="405"/>
      <c r="D14" s="69"/>
      <c r="E14" s="405"/>
      <c r="F14" s="405"/>
      <c r="G14" s="405"/>
      <c r="H14" s="71" t="s">
        <v>157</v>
      </c>
      <c r="I14" s="146" t="s">
        <v>350</v>
      </c>
      <c r="J14" s="73" t="s">
        <v>351</v>
      </c>
      <c r="K14" s="69" t="s">
        <v>352</v>
      </c>
      <c r="L14" s="69" t="s">
        <v>353</v>
      </c>
      <c r="M14" s="405"/>
      <c r="N14" s="53"/>
      <c r="O14" s="53"/>
    </row>
    <row r="15" spans="1:15" s="43" customFormat="1" ht="61.2" customHeight="1">
      <c r="A15" s="426" t="s">
        <v>507</v>
      </c>
      <c r="B15" s="497" t="s">
        <v>518</v>
      </c>
      <c r="C15" s="498" t="s">
        <v>153</v>
      </c>
      <c r="D15" s="239" t="s">
        <v>519</v>
      </c>
      <c r="E15" s="498" t="s">
        <v>137</v>
      </c>
      <c r="F15" s="499" t="s">
        <v>64</v>
      </c>
      <c r="G15" s="498" t="s">
        <v>1</v>
      </c>
      <c r="H15" s="496" t="s">
        <v>159</v>
      </c>
      <c r="I15" s="44" t="s">
        <v>524</v>
      </c>
      <c r="J15" s="44" t="s">
        <v>508</v>
      </c>
      <c r="K15" s="496" t="s">
        <v>509</v>
      </c>
      <c r="L15" s="501" t="s">
        <v>510</v>
      </c>
      <c r="M15" s="502" t="s">
        <v>511</v>
      </c>
      <c r="N15" s="53" t="s">
        <v>512</v>
      </c>
      <c r="O15" s="205" t="s">
        <v>625</v>
      </c>
    </row>
    <row r="16" spans="1:15" s="43" customFormat="1" ht="48.6" customHeight="1">
      <c r="A16" s="371"/>
      <c r="B16" s="497"/>
      <c r="C16" s="498"/>
      <c r="D16" s="239" t="s">
        <v>520</v>
      </c>
      <c r="E16" s="498"/>
      <c r="F16" s="499"/>
      <c r="G16" s="498"/>
      <c r="H16" s="500"/>
      <c r="I16" s="493" t="s">
        <v>525</v>
      </c>
      <c r="J16" s="496" t="s">
        <v>513</v>
      </c>
      <c r="K16" s="500"/>
      <c r="L16" s="500"/>
      <c r="M16" s="502"/>
      <c r="N16" s="369" t="s">
        <v>512</v>
      </c>
      <c r="O16" s="292" t="s">
        <v>626</v>
      </c>
    </row>
    <row r="17" spans="1:21" s="43" customFormat="1" ht="81.599999999999994" customHeight="1">
      <c r="A17" s="371"/>
      <c r="B17" s="497"/>
      <c r="C17" s="498"/>
      <c r="D17" s="53" t="s">
        <v>521</v>
      </c>
      <c r="E17" s="498"/>
      <c r="F17" s="499"/>
      <c r="G17" s="498"/>
      <c r="H17" s="500"/>
      <c r="I17" s="494"/>
      <c r="J17" s="494"/>
      <c r="K17" s="500"/>
      <c r="L17" s="500"/>
      <c r="M17" s="502"/>
      <c r="N17" s="370"/>
      <c r="O17" s="333"/>
    </row>
    <row r="18" spans="1:21" s="43" customFormat="1" ht="70.8" customHeight="1">
      <c r="A18" s="371"/>
      <c r="B18" s="497"/>
      <c r="C18" s="498"/>
      <c r="D18" s="53" t="s">
        <v>522</v>
      </c>
      <c r="E18" s="498"/>
      <c r="F18" s="499"/>
      <c r="G18" s="498"/>
      <c r="H18" s="500"/>
      <c r="I18" s="495"/>
      <c r="J18" s="494"/>
      <c r="K18" s="500"/>
      <c r="L18" s="500"/>
      <c r="M18" s="502"/>
      <c r="N18" s="335"/>
      <c r="O18" s="333"/>
    </row>
    <row r="19" spans="1:21" s="43" customFormat="1" ht="96.6" customHeight="1">
      <c r="A19" s="371"/>
      <c r="B19" s="497"/>
      <c r="C19" s="498"/>
      <c r="D19" s="53" t="s">
        <v>523</v>
      </c>
      <c r="E19" s="498"/>
      <c r="F19" s="499"/>
      <c r="G19" s="498"/>
      <c r="H19" s="293"/>
      <c r="I19" s="239" t="s">
        <v>526</v>
      </c>
      <c r="J19" s="495"/>
      <c r="K19" s="293"/>
      <c r="L19" s="495"/>
      <c r="M19" s="502"/>
      <c r="N19" s="204" t="s">
        <v>512</v>
      </c>
      <c r="O19" s="53" t="s">
        <v>627</v>
      </c>
    </row>
    <row r="20" spans="1:21" s="43" customFormat="1" ht="81" customHeight="1" thickBot="1">
      <c r="A20" s="371"/>
      <c r="B20" s="497"/>
      <c r="C20" s="498"/>
      <c r="D20" s="240"/>
      <c r="E20" s="498"/>
      <c r="F20" s="499"/>
      <c r="G20" s="498"/>
      <c r="H20" s="192" t="s">
        <v>157</v>
      </c>
      <c r="I20" s="232" t="s">
        <v>514</v>
      </c>
      <c r="J20" s="44" t="s">
        <v>515</v>
      </c>
      <c r="K20" s="44" t="s">
        <v>516</v>
      </c>
      <c r="L20" s="241">
        <f>$L$10</f>
        <v>45565</v>
      </c>
      <c r="M20" s="502"/>
      <c r="N20" s="204" t="s">
        <v>628</v>
      </c>
      <c r="O20" s="53" t="s">
        <v>629</v>
      </c>
    </row>
    <row r="21" spans="1:21" ht="90.6" customHeight="1">
      <c r="A21" s="282" t="s">
        <v>631</v>
      </c>
      <c r="B21" s="284" t="s">
        <v>222</v>
      </c>
      <c r="C21" s="285" t="s">
        <v>153</v>
      </c>
      <c r="D21" s="284" t="s">
        <v>223</v>
      </c>
      <c r="E21" s="285" t="s">
        <v>137</v>
      </c>
      <c r="F21" s="285" t="s">
        <v>64</v>
      </c>
      <c r="G21" s="284" t="s">
        <v>1</v>
      </c>
      <c r="H21" s="285" t="s">
        <v>159</v>
      </c>
      <c r="I21" s="66" t="s">
        <v>224</v>
      </c>
      <c r="J21" s="66" t="s">
        <v>323</v>
      </c>
      <c r="K21" s="284" t="s">
        <v>155</v>
      </c>
      <c r="L21" s="66" t="s">
        <v>192</v>
      </c>
      <c r="M21" s="480" t="s">
        <v>324</v>
      </c>
      <c r="N21" s="196" t="s">
        <v>542</v>
      </c>
      <c r="O21" s="481">
        <v>1</v>
      </c>
    </row>
    <row r="22" spans="1:21" ht="138" customHeight="1">
      <c r="A22" s="283"/>
      <c r="B22" s="255"/>
      <c r="C22" s="255"/>
      <c r="D22" s="256"/>
      <c r="E22" s="255"/>
      <c r="F22" s="255"/>
      <c r="G22" s="255"/>
      <c r="H22" s="255"/>
      <c r="I22" s="308" t="s">
        <v>325</v>
      </c>
      <c r="J22" s="308" t="s">
        <v>304</v>
      </c>
      <c r="K22" s="255"/>
      <c r="L22" s="308" t="s">
        <v>192</v>
      </c>
      <c r="M22" s="262"/>
      <c r="N22" s="379" t="s">
        <v>543</v>
      </c>
      <c r="O22" s="255"/>
    </row>
    <row r="23" spans="1:21" ht="85.2" customHeight="1">
      <c r="A23" s="283"/>
      <c r="B23" s="255"/>
      <c r="C23" s="255"/>
      <c r="D23" s="308" t="s">
        <v>225</v>
      </c>
      <c r="E23" s="255"/>
      <c r="F23" s="255"/>
      <c r="G23" s="255"/>
      <c r="H23" s="256"/>
      <c r="I23" s="405"/>
      <c r="J23" s="256"/>
      <c r="K23" s="255"/>
      <c r="L23" s="256"/>
      <c r="M23" s="262"/>
      <c r="N23" s="256"/>
      <c r="O23" s="255"/>
    </row>
    <row r="24" spans="1:21" ht="92.4" customHeight="1" thickBot="1">
      <c r="A24" s="445"/>
      <c r="B24" s="255"/>
      <c r="C24" s="255"/>
      <c r="D24" s="256"/>
      <c r="E24" s="255"/>
      <c r="F24" s="255"/>
      <c r="G24" s="255"/>
      <c r="H24" s="123" t="s">
        <v>157</v>
      </c>
      <c r="I24" s="146" t="s">
        <v>183</v>
      </c>
      <c r="J24" s="73" t="s">
        <v>184</v>
      </c>
      <c r="K24" s="256"/>
      <c r="L24" s="69" t="s">
        <v>158</v>
      </c>
      <c r="M24" s="262"/>
      <c r="N24" s="69" t="s">
        <v>544</v>
      </c>
      <c r="O24" s="256"/>
    </row>
    <row r="25" spans="1:21" s="248" customFormat="1" ht="275.55" customHeight="1" thickBot="1">
      <c r="A25" s="484" t="s">
        <v>637</v>
      </c>
      <c r="B25" s="486" t="s">
        <v>226</v>
      </c>
      <c r="C25" s="489" t="s">
        <v>153</v>
      </c>
      <c r="D25" s="49" t="s">
        <v>227</v>
      </c>
      <c r="E25" s="489" t="s">
        <v>140</v>
      </c>
      <c r="F25" s="489" t="s">
        <v>65</v>
      </c>
      <c r="G25" s="489" t="s">
        <v>0</v>
      </c>
      <c r="H25" s="301" t="s">
        <v>154</v>
      </c>
      <c r="I25" s="102" t="s">
        <v>408</v>
      </c>
      <c r="J25" s="103" t="s">
        <v>170</v>
      </c>
      <c r="K25" s="103" t="s">
        <v>171</v>
      </c>
      <c r="L25" s="242" t="s">
        <v>436</v>
      </c>
      <c r="M25" s="492" t="s">
        <v>400</v>
      </c>
      <c r="N25" s="252">
        <v>1.1000000000000001</v>
      </c>
      <c r="O25" s="130" t="s">
        <v>437</v>
      </c>
      <c r="P25" s="246">
        <v>1.1000000000000001</v>
      </c>
      <c r="Q25" s="130" t="s">
        <v>632</v>
      </c>
      <c r="R25" s="246">
        <v>1.1000000000000001</v>
      </c>
      <c r="S25" s="247"/>
      <c r="T25" s="247"/>
      <c r="U25" s="247"/>
    </row>
    <row r="26" spans="1:21" s="248" customFormat="1" ht="364.5" customHeight="1">
      <c r="A26" s="485"/>
      <c r="B26" s="487"/>
      <c r="C26" s="490"/>
      <c r="D26" s="53" t="s">
        <v>228</v>
      </c>
      <c r="E26" s="490"/>
      <c r="F26" s="490"/>
      <c r="G26" s="490"/>
      <c r="H26" s="302"/>
      <c r="I26" s="102" t="s">
        <v>409</v>
      </c>
      <c r="J26" s="105" t="s">
        <v>170</v>
      </c>
      <c r="K26" s="105" t="s">
        <v>171</v>
      </c>
      <c r="L26" s="243" t="s">
        <v>438</v>
      </c>
      <c r="M26" s="492"/>
      <c r="N26" s="252">
        <v>1.2</v>
      </c>
      <c r="O26" s="130" t="s">
        <v>439</v>
      </c>
      <c r="P26" s="246">
        <v>1.2</v>
      </c>
      <c r="Q26" s="130" t="s">
        <v>633</v>
      </c>
      <c r="R26" s="246">
        <v>1.2</v>
      </c>
      <c r="S26" s="247"/>
      <c r="T26" s="247"/>
      <c r="U26" s="247"/>
    </row>
    <row r="27" spans="1:21" s="248" customFormat="1" ht="93" customHeight="1" thickBot="1">
      <c r="A27" s="485"/>
      <c r="B27" s="488"/>
      <c r="C27" s="491"/>
      <c r="D27" s="106"/>
      <c r="E27" s="491"/>
      <c r="F27" s="491"/>
      <c r="G27" s="491"/>
      <c r="H27" s="57" t="s">
        <v>157</v>
      </c>
      <c r="I27" s="107" t="s">
        <v>229</v>
      </c>
      <c r="J27" s="108" t="s">
        <v>172</v>
      </c>
      <c r="K27" s="109" t="s">
        <v>171</v>
      </c>
      <c r="L27" s="244" t="s">
        <v>173</v>
      </c>
      <c r="M27" s="492"/>
      <c r="N27" s="252"/>
      <c r="O27" s="249" t="s">
        <v>440</v>
      </c>
      <c r="P27" s="246"/>
      <c r="Q27" s="249" t="s">
        <v>440</v>
      </c>
      <c r="R27" s="246"/>
      <c r="S27" s="247"/>
      <c r="T27" s="247"/>
      <c r="U27" s="247"/>
    </row>
    <row r="28" spans="1:21" s="248" customFormat="1" ht="375" customHeight="1">
      <c r="A28" s="485"/>
      <c r="B28" s="486" t="s">
        <v>230</v>
      </c>
      <c r="C28" s="489" t="s">
        <v>153</v>
      </c>
      <c r="D28" s="53" t="s">
        <v>231</v>
      </c>
      <c r="E28" s="489" t="s">
        <v>140</v>
      </c>
      <c r="F28" s="489" t="s">
        <v>64</v>
      </c>
      <c r="G28" s="489" t="s">
        <v>0</v>
      </c>
      <c r="H28" s="489" t="s">
        <v>154</v>
      </c>
      <c r="I28" s="110" t="s">
        <v>275</v>
      </c>
      <c r="J28" s="103" t="s">
        <v>185</v>
      </c>
      <c r="K28" s="111" t="s">
        <v>402</v>
      </c>
      <c r="L28" s="242" t="s">
        <v>441</v>
      </c>
      <c r="M28" s="492" t="s">
        <v>400</v>
      </c>
      <c r="N28" s="252">
        <v>2.1</v>
      </c>
      <c r="O28" s="130" t="s">
        <v>442</v>
      </c>
      <c r="P28" s="246">
        <v>2.1</v>
      </c>
      <c r="Q28" s="130" t="s">
        <v>634</v>
      </c>
      <c r="R28" s="246">
        <v>2.1</v>
      </c>
      <c r="S28" s="247"/>
      <c r="T28" s="247"/>
      <c r="U28" s="247"/>
    </row>
    <row r="29" spans="1:21" s="248" customFormat="1" ht="408.75" customHeight="1">
      <c r="A29" s="485"/>
      <c r="B29" s="487"/>
      <c r="C29" s="490"/>
      <c r="D29" s="53" t="s">
        <v>233</v>
      </c>
      <c r="E29" s="490"/>
      <c r="F29" s="490"/>
      <c r="G29" s="490"/>
      <c r="H29" s="490"/>
      <c r="I29" s="110" t="s">
        <v>410</v>
      </c>
      <c r="J29" s="112" t="s">
        <v>186</v>
      </c>
      <c r="K29" s="113" t="s">
        <v>187</v>
      </c>
      <c r="L29" s="245" t="s">
        <v>443</v>
      </c>
      <c r="M29" s="492"/>
      <c r="N29" s="252">
        <v>2.2000000000000002</v>
      </c>
      <c r="O29" s="130" t="s">
        <v>444</v>
      </c>
      <c r="P29" s="246">
        <v>2.2000000000000002</v>
      </c>
      <c r="Q29" s="130" t="s">
        <v>635</v>
      </c>
      <c r="R29" s="246">
        <v>2.2000000000000002</v>
      </c>
      <c r="S29" s="247"/>
      <c r="T29" s="247"/>
      <c r="U29" s="247"/>
    </row>
    <row r="30" spans="1:21" s="248" customFormat="1" ht="199.5" customHeight="1">
      <c r="A30" s="485"/>
      <c r="B30" s="487"/>
      <c r="C30" s="490"/>
      <c r="D30" s="53" t="s">
        <v>232</v>
      </c>
      <c r="E30" s="490"/>
      <c r="F30" s="490"/>
      <c r="G30" s="490"/>
      <c r="H30" s="491"/>
      <c r="I30" s="110" t="s">
        <v>411</v>
      </c>
      <c r="J30" s="105" t="s">
        <v>174</v>
      </c>
      <c r="K30" s="105" t="s">
        <v>405</v>
      </c>
      <c r="L30" s="243" t="s">
        <v>445</v>
      </c>
      <c r="M30" s="492"/>
      <c r="N30" s="252">
        <v>2.2999999999999998</v>
      </c>
      <c r="O30" s="130" t="s">
        <v>446</v>
      </c>
      <c r="P30" s="246">
        <v>2.2999999999999998</v>
      </c>
      <c r="Q30" s="130" t="s">
        <v>636</v>
      </c>
      <c r="R30" s="246">
        <v>2.2999999999999998</v>
      </c>
      <c r="S30" s="247"/>
      <c r="T30" s="247"/>
      <c r="U30" s="247"/>
    </row>
    <row r="31" spans="1:21" s="248" customFormat="1" ht="45" customHeight="1" thickBot="1">
      <c r="A31" s="485"/>
      <c r="B31" s="488"/>
      <c r="C31" s="491"/>
      <c r="D31" s="106"/>
      <c r="E31" s="491"/>
      <c r="F31" s="491"/>
      <c r="G31" s="491"/>
      <c r="H31" s="57" t="s">
        <v>157</v>
      </c>
      <c r="I31" s="107" t="s">
        <v>229</v>
      </c>
      <c r="J31" s="108" t="s">
        <v>172</v>
      </c>
      <c r="K31" s="109" t="s">
        <v>171</v>
      </c>
      <c r="L31" s="244" t="s">
        <v>173</v>
      </c>
      <c r="M31" s="492"/>
      <c r="N31" s="253">
        <v>0</v>
      </c>
      <c r="O31" s="250" t="s">
        <v>440</v>
      </c>
      <c r="P31" s="251">
        <v>0</v>
      </c>
      <c r="Q31" s="250" t="s">
        <v>440</v>
      </c>
      <c r="R31" s="251">
        <v>0</v>
      </c>
      <c r="S31" s="247"/>
      <c r="T31" s="247"/>
      <c r="U31" s="247"/>
    </row>
  </sheetData>
  <mergeCells count="65">
    <mergeCell ref="A5:M5"/>
    <mergeCell ref="B6:M6"/>
    <mergeCell ref="B7:M7"/>
    <mergeCell ref="A8:M8"/>
    <mergeCell ref="A1:A4"/>
    <mergeCell ref="B1:I2"/>
    <mergeCell ref="J1:L1"/>
    <mergeCell ref="M1:M4"/>
    <mergeCell ref="J2:L2"/>
    <mergeCell ref="B3:I4"/>
    <mergeCell ref="J3:L3"/>
    <mergeCell ref="J4:L4"/>
    <mergeCell ref="G10:G14"/>
    <mergeCell ref="H10:H13"/>
    <mergeCell ref="M10:M14"/>
    <mergeCell ref="A10:A14"/>
    <mergeCell ref="B10:B14"/>
    <mergeCell ref="C10:C14"/>
    <mergeCell ref="E10:E14"/>
    <mergeCell ref="F10:F14"/>
    <mergeCell ref="I16:I18"/>
    <mergeCell ref="J16:J19"/>
    <mergeCell ref="N16:N18"/>
    <mergeCell ref="O16:O18"/>
    <mergeCell ref="A15:A20"/>
    <mergeCell ref="B15:B20"/>
    <mergeCell ref="C15:C20"/>
    <mergeCell ref="E15:E20"/>
    <mergeCell ref="F15:F20"/>
    <mergeCell ref="G15:G20"/>
    <mergeCell ref="H15:H19"/>
    <mergeCell ref="K15:K19"/>
    <mergeCell ref="L15:L19"/>
    <mergeCell ref="M15:M20"/>
    <mergeCell ref="A21:A24"/>
    <mergeCell ref="B21:B24"/>
    <mergeCell ref="C21:C24"/>
    <mergeCell ref="D21:D22"/>
    <mergeCell ref="E21:E24"/>
    <mergeCell ref="D23:D24"/>
    <mergeCell ref="F21:F24"/>
    <mergeCell ref="G21:G24"/>
    <mergeCell ref="H21:H23"/>
    <mergeCell ref="K21:K24"/>
    <mergeCell ref="M21:M24"/>
    <mergeCell ref="O21:O24"/>
    <mergeCell ref="I22:I23"/>
    <mergeCell ref="J22:J23"/>
    <mergeCell ref="L22:L23"/>
    <mergeCell ref="N22:N23"/>
    <mergeCell ref="G25:G27"/>
    <mergeCell ref="H25:H26"/>
    <mergeCell ref="M25:M27"/>
    <mergeCell ref="H28:H30"/>
    <mergeCell ref="G28:G31"/>
    <mergeCell ref="M28:M31"/>
    <mergeCell ref="A25:A31"/>
    <mergeCell ref="B28:B31"/>
    <mergeCell ref="C28:C31"/>
    <mergeCell ref="E28:E31"/>
    <mergeCell ref="F28:F31"/>
    <mergeCell ref="B25:B27"/>
    <mergeCell ref="C25:C27"/>
    <mergeCell ref="E25:E27"/>
    <mergeCell ref="F25:F27"/>
  </mergeCells>
  <printOptions horizontalCentered="1"/>
  <pageMargins left="0.35433070866141736" right="0.35433070866141736" top="0.70866141732283472" bottom="0.74803149606299213" header="0" footer="0"/>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4.44140625" defaultRowHeight="15" customHeight="1"/>
  <cols>
    <col min="1" max="1" width="19.109375" customWidth="1"/>
    <col min="2" max="26" width="10.6640625" customWidth="1"/>
  </cols>
  <sheetData>
    <row r="1" spans="1:1" ht="14.25" customHeight="1">
      <c r="A1" s="40" t="s">
        <v>179</v>
      </c>
    </row>
    <row r="2" spans="1:1" ht="14.25" customHeight="1">
      <c r="A2" s="40" t="s">
        <v>90</v>
      </c>
    </row>
    <row r="3" spans="1:1" ht="14.25" customHeight="1">
      <c r="A3" s="40" t="s">
        <v>93</v>
      </c>
    </row>
    <row r="4" spans="1:1" ht="14.25" customHeight="1">
      <c r="A4" s="40" t="s">
        <v>96</v>
      </c>
    </row>
    <row r="5" spans="1:1" ht="14.25" customHeight="1">
      <c r="A5" s="40" t="s">
        <v>99</v>
      </c>
    </row>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4140625" defaultRowHeight="15" customHeight="1"/>
  <cols>
    <col min="1" max="1" width="23.109375" customWidth="1"/>
    <col min="2" max="26" width="10.6640625" customWidth="1"/>
  </cols>
  <sheetData>
    <row r="1" spans="1:1" ht="14.25" customHeight="1">
      <c r="A1" s="41" t="s">
        <v>180</v>
      </c>
    </row>
    <row r="2" spans="1:1" ht="14.25" customHeight="1">
      <c r="A2" s="41" t="s">
        <v>154</v>
      </c>
    </row>
    <row r="3" spans="1:1" ht="14.25" customHeight="1">
      <c r="A3" s="41" t="s">
        <v>159</v>
      </c>
    </row>
    <row r="4" spans="1:1" ht="14.25" customHeight="1">
      <c r="A4" s="41" t="s">
        <v>181</v>
      </c>
    </row>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4.44140625" defaultRowHeight="15" customHeight="1"/>
  <cols>
    <col min="1" max="1" width="31" customWidth="1"/>
    <col min="2" max="2" width="24.109375" customWidth="1"/>
    <col min="3" max="3" width="22.88671875" customWidth="1"/>
    <col min="4" max="4" width="26.44140625" customWidth="1"/>
    <col min="5" max="5" width="21.44140625" customWidth="1"/>
    <col min="6" max="26" width="11.44140625" customWidth="1"/>
  </cols>
  <sheetData>
    <row r="1" spans="1:5" ht="15" customHeight="1">
      <c r="A1" s="254"/>
      <c r="B1" s="257" t="s">
        <v>30</v>
      </c>
      <c r="C1" s="258"/>
      <c r="D1" s="2" t="s">
        <v>31</v>
      </c>
      <c r="E1" s="261"/>
    </row>
    <row r="2" spans="1:5" ht="15" customHeight="1">
      <c r="A2" s="255"/>
      <c r="B2" s="259"/>
      <c r="C2" s="260"/>
      <c r="D2" s="2" t="s">
        <v>32</v>
      </c>
      <c r="E2" s="262"/>
    </row>
    <row r="3" spans="1:5" ht="30" customHeight="1">
      <c r="A3" s="255"/>
      <c r="B3" s="257" t="s">
        <v>33</v>
      </c>
      <c r="C3" s="258"/>
      <c r="D3" s="2" t="s">
        <v>34</v>
      </c>
      <c r="E3" s="262"/>
    </row>
    <row r="4" spans="1:5" ht="15" customHeight="1">
      <c r="A4" s="256"/>
      <c r="B4" s="259"/>
      <c r="C4" s="260"/>
      <c r="D4" s="2" t="s">
        <v>35</v>
      </c>
      <c r="E4" s="262"/>
    </row>
    <row r="5" spans="1:5" ht="14.25" customHeight="1"/>
    <row r="6" spans="1:5" ht="14.25" customHeight="1">
      <c r="A6" s="263" t="s">
        <v>36</v>
      </c>
      <c r="B6" s="264"/>
      <c r="C6" s="264"/>
      <c r="D6" s="264"/>
      <c r="E6" s="265"/>
    </row>
    <row r="7" spans="1:5" ht="14.25" customHeight="1">
      <c r="A7" s="3" t="s">
        <v>37</v>
      </c>
      <c r="B7" s="4" t="s">
        <v>38</v>
      </c>
      <c r="C7" s="4" t="s">
        <v>39</v>
      </c>
      <c r="D7" s="5" t="s">
        <v>40</v>
      </c>
      <c r="E7" s="4" t="s">
        <v>41</v>
      </c>
    </row>
    <row r="8" spans="1:5" ht="14.25" customHeight="1">
      <c r="A8" s="6" t="s">
        <v>42</v>
      </c>
      <c r="B8" s="7" t="s">
        <v>43</v>
      </c>
      <c r="C8" s="7" t="s">
        <v>43</v>
      </c>
      <c r="D8" s="7" t="s">
        <v>43</v>
      </c>
      <c r="E8" s="8" t="s">
        <v>43</v>
      </c>
    </row>
    <row r="9" spans="1:5" ht="14.25" customHeight="1">
      <c r="A9" s="9" t="s">
        <v>44</v>
      </c>
      <c r="B9" s="10" t="s">
        <v>43</v>
      </c>
      <c r="C9" s="10" t="s">
        <v>43</v>
      </c>
      <c r="D9" s="10" t="s">
        <v>43</v>
      </c>
      <c r="E9" s="11" t="s">
        <v>43</v>
      </c>
    </row>
    <row r="10" spans="1:5" ht="14.25" customHeight="1">
      <c r="A10" s="12" t="s">
        <v>45</v>
      </c>
      <c r="B10" s="10" t="s">
        <v>43</v>
      </c>
      <c r="C10" s="10" t="s">
        <v>43</v>
      </c>
      <c r="D10" s="10" t="s">
        <v>43</v>
      </c>
      <c r="E10" s="11" t="s">
        <v>43</v>
      </c>
    </row>
    <row r="11" spans="1:5" ht="14.25" customHeight="1">
      <c r="A11" s="9" t="s">
        <v>46</v>
      </c>
      <c r="B11" s="10" t="s">
        <v>43</v>
      </c>
      <c r="C11" s="10" t="s">
        <v>43</v>
      </c>
      <c r="D11" s="10" t="s">
        <v>43</v>
      </c>
      <c r="E11" s="11" t="s">
        <v>43</v>
      </c>
    </row>
    <row r="12" spans="1:5" ht="14.25" customHeight="1">
      <c r="A12" s="9" t="s">
        <v>47</v>
      </c>
      <c r="B12" s="13" t="s">
        <v>43</v>
      </c>
      <c r="C12" s="13" t="s">
        <v>43</v>
      </c>
      <c r="D12" s="13" t="s">
        <v>43</v>
      </c>
      <c r="E12" s="14" t="s">
        <v>43</v>
      </c>
    </row>
    <row r="13" spans="1:5" ht="14.25" customHeight="1"/>
    <row r="14" spans="1:5" ht="14.25" customHeight="1"/>
    <row r="15" spans="1:5" ht="14.25" customHeight="1"/>
    <row r="16" spans="1: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Z1000"/>
  <sheetViews>
    <sheetView workbookViewId="0"/>
  </sheetViews>
  <sheetFormatPr baseColWidth="10" defaultColWidth="14.44140625" defaultRowHeight="15" customHeight="1"/>
  <cols>
    <col min="1" max="1" width="31" customWidth="1"/>
    <col min="2" max="2" width="27.33203125" customWidth="1"/>
    <col min="3" max="3" width="24.6640625" customWidth="1"/>
    <col min="4" max="5" width="27.33203125" customWidth="1"/>
    <col min="6" max="6" width="32.88671875" customWidth="1"/>
    <col min="7" max="7" width="26.33203125" customWidth="1"/>
    <col min="8" max="26" width="11.44140625" customWidth="1"/>
  </cols>
  <sheetData>
    <row r="1" spans="1:26" ht="14.25" customHeight="1">
      <c r="A1" s="269"/>
      <c r="B1" s="270" t="s">
        <v>48</v>
      </c>
      <c r="C1" s="271"/>
      <c r="D1" s="271"/>
      <c r="E1" s="271"/>
      <c r="F1" s="15" t="s">
        <v>49</v>
      </c>
      <c r="G1" s="273"/>
    </row>
    <row r="2" spans="1:26" ht="14.25" customHeight="1">
      <c r="A2" s="267"/>
      <c r="B2" s="259"/>
      <c r="C2" s="272"/>
      <c r="D2" s="272"/>
      <c r="E2" s="272"/>
      <c r="F2" s="16" t="s">
        <v>50</v>
      </c>
      <c r="G2" s="274"/>
    </row>
    <row r="3" spans="1:26" ht="14.25" customHeight="1">
      <c r="A3" s="267"/>
      <c r="B3" s="276" t="s">
        <v>51</v>
      </c>
      <c r="C3" s="277"/>
      <c r="D3" s="277"/>
      <c r="E3" s="277"/>
      <c r="F3" s="16" t="s">
        <v>52</v>
      </c>
      <c r="G3" s="274"/>
    </row>
    <row r="4" spans="1:26" ht="14.25" customHeight="1">
      <c r="A4" s="268"/>
      <c r="B4" s="278"/>
      <c r="C4" s="279"/>
      <c r="D4" s="279"/>
      <c r="E4" s="279"/>
      <c r="F4" s="17" t="s">
        <v>35</v>
      </c>
      <c r="G4" s="275"/>
    </row>
    <row r="5" spans="1:26" ht="14.25" customHeight="1"/>
    <row r="6" spans="1:26" ht="14.25" customHeight="1">
      <c r="A6" s="280" t="s">
        <v>53</v>
      </c>
      <c r="B6" s="264"/>
      <c r="C6" s="264"/>
      <c r="D6" s="264"/>
      <c r="E6" s="264"/>
      <c r="F6" s="264"/>
      <c r="G6" s="281"/>
      <c r="H6" s="18"/>
      <c r="I6" s="18"/>
      <c r="J6" s="18"/>
      <c r="K6" s="18"/>
      <c r="L6" s="18"/>
      <c r="M6" s="18"/>
      <c r="N6" s="18"/>
      <c r="O6" s="18"/>
      <c r="P6" s="18"/>
      <c r="Q6" s="18"/>
      <c r="R6" s="18"/>
      <c r="S6" s="18"/>
      <c r="T6" s="18"/>
      <c r="U6" s="18"/>
      <c r="V6" s="18"/>
      <c r="W6" s="18"/>
      <c r="X6" s="18"/>
      <c r="Y6" s="18"/>
      <c r="Z6" s="18"/>
    </row>
    <row r="7" spans="1:26" ht="31.5" customHeight="1">
      <c r="A7" s="19" t="s">
        <v>54</v>
      </c>
      <c r="B7" s="20" t="s">
        <v>55</v>
      </c>
      <c r="C7" s="21" t="s">
        <v>56</v>
      </c>
      <c r="D7" s="22" t="s">
        <v>57</v>
      </c>
      <c r="E7" s="20" t="s">
        <v>58</v>
      </c>
      <c r="F7" s="23" t="s">
        <v>59</v>
      </c>
      <c r="G7" s="23" t="s">
        <v>60</v>
      </c>
    </row>
    <row r="8" spans="1:26" ht="33" customHeight="1">
      <c r="A8" s="266"/>
      <c r="B8" s="10"/>
      <c r="C8" s="10"/>
      <c r="D8" s="10"/>
      <c r="E8" s="10"/>
      <c r="F8" s="10"/>
      <c r="G8" s="11"/>
    </row>
    <row r="9" spans="1:26" ht="33" customHeight="1">
      <c r="A9" s="267"/>
      <c r="B9" s="10"/>
      <c r="C9" s="10"/>
      <c r="D9" s="10"/>
      <c r="E9" s="10"/>
      <c r="F9" s="10"/>
      <c r="G9" s="11"/>
    </row>
    <row r="10" spans="1:26" ht="33" customHeight="1">
      <c r="A10" s="267"/>
      <c r="B10" s="10"/>
      <c r="C10" s="10"/>
      <c r="D10" s="10"/>
      <c r="E10" s="10"/>
      <c r="F10" s="10"/>
      <c r="G10" s="11"/>
    </row>
    <row r="11" spans="1:26" ht="33" customHeight="1">
      <c r="A11" s="267"/>
      <c r="B11" s="10"/>
      <c r="C11" s="10"/>
      <c r="D11" s="10"/>
      <c r="E11" s="10"/>
      <c r="F11" s="10"/>
      <c r="G11" s="11"/>
    </row>
    <row r="12" spans="1:26" ht="33" customHeight="1">
      <c r="A12" s="267"/>
      <c r="B12" s="10"/>
      <c r="C12" s="10"/>
      <c r="D12" s="10"/>
      <c r="E12" s="10"/>
      <c r="F12" s="10"/>
      <c r="G12" s="11"/>
    </row>
    <row r="13" spans="1:26" ht="33" customHeight="1">
      <c r="A13" s="267"/>
      <c r="B13" s="10"/>
      <c r="C13" s="10"/>
      <c r="D13" s="10"/>
      <c r="E13" s="10"/>
      <c r="F13" s="10"/>
      <c r="G13" s="11"/>
    </row>
    <row r="14" spans="1:26" ht="33" customHeight="1">
      <c r="A14" s="267"/>
      <c r="B14" s="10"/>
      <c r="C14" s="10"/>
      <c r="D14" s="10"/>
      <c r="E14" s="10"/>
      <c r="F14" s="10"/>
      <c r="G14" s="11"/>
    </row>
    <row r="15" spans="1:26" ht="33" customHeight="1">
      <c r="A15" s="267"/>
      <c r="B15" s="10"/>
      <c r="C15" s="10"/>
      <c r="D15" s="10"/>
      <c r="E15" s="10"/>
      <c r="F15" s="10"/>
      <c r="G15" s="11"/>
    </row>
    <row r="16" spans="1:26" ht="33" customHeight="1">
      <c r="A16" s="267"/>
      <c r="B16" s="10"/>
      <c r="C16" s="10"/>
      <c r="D16" s="10"/>
      <c r="E16" s="10"/>
      <c r="F16" s="10"/>
      <c r="G16" s="11"/>
    </row>
    <row r="17" spans="1:7" ht="33" customHeight="1">
      <c r="A17" s="267"/>
      <c r="B17" s="10"/>
      <c r="C17" s="10"/>
      <c r="D17" s="10"/>
      <c r="E17" s="10"/>
      <c r="F17" s="10"/>
      <c r="G17" s="11"/>
    </row>
    <row r="18" spans="1:7" ht="33" customHeight="1">
      <c r="A18" s="268"/>
      <c r="B18" s="24"/>
      <c r="C18" s="24"/>
      <c r="D18" s="24"/>
      <c r="E18" s="24"/>
      <c r="F18" s="24"/>
      <c r="G18" s="25"/>
    </row>
    <row r="19" spans="1:7" ht="14.25" customHeight="1"/>
    <row r="20" spans="1:7" ht="14.25" customHeight="1"/>
    <row r="21" spans="1:7" ht="14.25" customHeight="1"/>
    <row r="22" spans="1:7" ht="14.25" customHeight="1"/>
    <row r="23" spans="1:7" ht="14.25" customHeight="1"/>
    <row r="24" spans="1:7" ht="14.25" customHeight="1"/>
    <row r="25" spans="1:7" ht="14.25" customHeight="1"/>
    <row r="26" spans="1:7" ht="14.25" customHeight="1"/>
    <row r="27" spans="1:7" ht="14.25" customHeight="1"/>
    <row r="28" spans="1:7" ht="14.25" customHeight="1"/>
    <row r="29" spans="1:7" ht="14.25" customHeight="1"/>
    <row r="30" spans="1:7" ht="14.25" customHeight="1"/>
    <row r="31" spans="1:7" ht="14.25" customHeight="1"/>
    <row r="32" spans="1:7"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CONSOLIDADO SEP-OCT24</vt:lpstr>
      <vt:lpstr>CONSOLIDADO  NOV-DIC24</vt:lpstr>
      <vt:lpstr>CONSOLIDADO EN-FEB25</vt:lpstr>
      <vt:lpstr>CONSOLIDADO MARZ-ABRIL25</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Eduardo Hernandez Huepa</cp:lastModifiedBy>
  <dcterms:created xsi:type="dcterms:W3CDTF">2014-12-30T19:27:19Z</dcterms:created>
  <dcterms:modified xsi:type="dcterms:W3CDTF">2025-05-12T13:32:12Z</dcterms:modified>
</cp:coreProperties>
</file>